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sA\"/>
    </mc:Choice>
  </mc:AlternateContent>
  <xr:revisionPtr revIDLastSave="0" documentId="13_ncr:1_{B0162116-405A-4788-B89C-A73E0DA6D3C1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5" r:id="rId1"/>
    <sheet name="AA" sheetId="1" r:id="rId2"/>
    <sheet name="conversion before graphs" sheetId="7" r:id="rId3"/>
    <sheet name="WT" sheetId="6" r:id="rId4"/>
    <sheet name="Mut17N64A_1" sheetId="10" r:id="rId5"/>
    <sheet name="Mut17N64A_2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7" l="1"/>
  <c r="F25" i="1" l="1"/>
  <c r="F11" i="7" l="1"/>
  <c r="G17" i="7" l="1"/>
  <c r="K17" i="7"/>
  <c r="J17" i="7"/>
  <c r="I17" i="7"/>
  <c r="H17" i="7"/>
  <c r="K16" i="7"/>
  <c r="J16" i="7"/>
  <c r="I16" i="7"/>
  <c r="H16" i="7"/>
  <c r="G16" i="7"/>
  <c r="F16" i="7"/>
  <c r="K15" i="7"/>
  <c r="J15" i="7"/>
  <c r="I15" i="7"/>
  <c r="H15" i="7"/>
  <c r="G15" i="7"/>
  <c r="F15" i="7"/>
  <c r="K11" i="7"/>
  <c r="J11" i="7"/>
  <c r="I11" i="7"/>
  <c r="H11" i="7"/>
  <c r="G11" i="7"/>
  <c r="K10" i="7"/>
  <c r="J10" i="7"/>
  <c r="I10" i="7"/>
  <c r="H10" i="7"/>
  <c r="G10" i="7"/>
  <c r="F10" i="7"/>
  <c r="K9" i="7"/>
  <c r="J9" i="7"/>
  <c r="I9" i="7"/>
  <c r="H9" i="7"/>
  <c r="G9" i="7"/>
  <c r="F9" i="7"/>
  <c r="K14" i="7"/>
  <c r="K8" i="7"/>
  <c r="J14" i="7"/>
  <c r="J8" i="7"/>
  <c r="I14" i="7"/>
  <c r="I8" i="7"/>
  <c r="H14" i="7"/>
  <c r="H8" i="7"/>
  <c r="G14" i="7"/>
  <c r="G8" i="7"/>
  <c r="F14" i="7"/>
  <c r="F8" i="7"/>
  <c r="K5" i="7"/>
  <c r="J5" i="7"/>
  <c r="I5" i="7"/>
  <c r="H5" i="7"/>
  <c r="G5" i="7"/>
  <c r="F5" i="7"/>
  <c r="K4" i="7"/>
  <c r="J4" i="7"/>
  <c r="I4" i="7"/>
  <c r="H4" i="7"/>
  <c r="G4" i="7"/>
  <c r="F4" i="7"/>
  <c r="K3" i="7"/>
  <c r="J3" i="7"/>
  <c r="I3" i="7"/>
  <c r="H3" i="7"/>
  <c r="G3" i="7"/>
  <c r="F3" i="7"/>
  <c r="K2" i="7"/>
  <c r="J2" i="7"/>
  <c r="I2" i="7"/>
  <c r="H2" i="7"/>
  <c r="G2" i="7"/>
  <c r="F2" i="7"/>
  <c r="F62" i="1" l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36" i="1" l="1"/>
  <c r="J36" i="1" s="1"/>
  <c r="K36" i="1" s="1"/>
  <c r="L36" i="1" s="1"/>
  <c r="M36" i="1" s="1"/>
  <c r="N36" i="1" s="1"/>
  <c r="F37" i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F54" i="1"/>
  <c r="J54" i="1" s="1"/>
  <c r="K54" i="1" s="1"/>
  <c r="L54" i="1" s="1"/>
  <c r="M54" i="1" s="1"/>
  <c r="N54" i="1" s="1"/>
  <c r="F55" i="1"/>
  <c r="F56" i="1"/>
  <c r="J56" i="1" s="1"/>
  <c r="K56" i="1" s="1"/>
  <c r="L56" i="1" s="1"/>
  <c r="M56" i="1" s="1"/>
  <c r="N56" i="1" s="1"/>
  <c r="F57" i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55" i="1" l="1"/>
  <c r="K55" i="1" s="1"/>
  <c r="L55" i="1" s="1"/>
  <c r="M55" i="1" s="1"/>
  <c r="N55" i="1" s="1"/>
  <c r="J61" i="1"/>
  <c r="K61" i="1" s="1"/>
  <c r="L61" i="1" s="1"/>
  <c r="M61" i="1" s="1"/>
  <c r="N61" i="1" s="1"/>
  <c r="J57" i="1"/>
  <c r="K57" i="1" s="1"/>
  <c r="L57" i="1" s="1"/>
  <c r="M57" i="1" s="1"/>
  <c r="N57" i="1" s="1"/>
  <c r="J53" i="1"/>
  <c r="K53" i="1" s="1"/>
  <c r="L53" i="1" s="1"/>
  <c r="M53" i="1" s="1"/>
  <c r="N53" i="1" s="1"/>
  <c r="J49" i="1"/>
  <c r="K49" i="1" s="1"/>
  <c r="L49" i="1" s="1"/>
  <c r="M49" i="1" s="1"/>
  <c r="N49" i="1" s="1"/>
  <c r="J45" i="1"/>
  <c r="K45" i="1" s="1"/>
  <c r="L45" i="1" s="1"/>
  <c r="M45" i="1" s="1"/>
  <c r="N45" i="1" s="1"/>
  <c r="J41" i="1"/>
  <c r="K41" i="1" s="1"/>
  <c r="L41" i="1" s="1"/>
  <c r="M41" i="1" s="1"/>
  <c r="N41" i="1" s="1"/>
  <c r="J37" i="1"/>
  <c r="K37" i="1" s="1"/>
  <c r="L37" i="1" s="1"/>
  <c r="M37" i="1" s="1"/>
  <c r="N37" i="1" s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J25" i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4" i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<sst xmlns="http://schemas.openxmlformats.org/spreadsheetml/2006/main" count="28" uniqueCount="17">
  <si>
    <t>Sample Name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</si>
  <si>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</si>
  <si>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</si>
  <si>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</si>
  <si>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</si>
  <si>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</si>
  <si>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</si>
  <si>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</si>
  <si>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</si>
  <si>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</si>
  <si>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nmol AA/min</t>
  </si>
  <si>
    <t>nmol AA/min/mg cpla2</t>
  </si>
  <si>
    <t>wt</t>
  </si>
  <si>
    <t>AA d8</t>
  </si>
  <si>
    <t>mut17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</si>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</sst>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WT!$B$2:$B$6</c:f>
              <c:numCache>
                <c:formatCode>General</c:formatCode>
                <c:ptCount val="5"/>
                <c:pt idx="0">
                  <c:v>0</c:v>
                </c:pt>
                <c:pt idx="1">
                  <c:v>14.243585548052469</c:v>
                </c:pt>
                <c:pt idx="2">
                  <c:v>23.355941519787901</c:v>
                </c:pt>
                <c:pt idx="3">
                  <c:v>31.715352243596879</c:v>
                </c:pt>
                <c:pt idx="4">
                  <c:v>42.177924345930343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Mut17N64A_1!$D$2:$D$6</c:f>
              <c:numCache>
                <c:formatCode>General</c:formatCode>
                <c:ptCount val="5"/>
                <c:pt idx="0">
                  <c:v>0</c:v>
                </c:pt>
                <c:pt idx="1">
                  <c:v>43.22610943990918</c:v>
                </c:pt>
                <c:pt idx="2">
                  <c:v>109.48097587400579</c:v>
                </c:pt>
                <c:pt idx="3">
                  <c:v>169.85064759076525</c:v>
                </c:pt>
                <c:pt idx="4">
                  <c:v>241.54960571780646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0-4725-A94B-913C41051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Mut17N64A_1!$E$2:$E$6</c:f>
              <c:numCache>
                <c:formatCode>General</c:formatCode>
                <c:ptCount val="5"/>
                <c:pt idx="0">
                  <c:v>0</c:v>
                </c:pt>
                <c:pt idx="1">
                  <c:v>47.285034978711707</c:v>
                </c:pt>
                <c:pt idx="2">
                  <c:v>115.56071273882533</c:v>
                </c:pt>
                <c:pt idx="3">
                  <c:v>172.01019055154413</c:v>
                </c:pt>
                <c:pt idx="4">
                  <c:v>236.56920147620215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7-4431-9801-82D5FF4F0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Mut17N64A_1!$F$2:$F$6</c:f>
              <c:numCache>
                <c:formatCode>General</c:formatCode>
                <c:ptCount val="5"/>
                <c:pt idx="0">
                  <c:v>0</c:v>
                </c:pt>
                <c:pt idx="1">
                  <c:v>51.25201596025601</c:v>
                </c:pt>
                <c:pt idx="2">
                  <c:v>119.67691408517275</c:v>
                </c:pt>
                <c:pt idx="3">
                  <c:v>179.57421187844659</c:v>
                </c:pt>
                <c:pt idx="4">
                  <c:v>245.1002669273241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E21-8697-D7D0EC719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Mut17N64A_1!$G$2:$G$6</c:f>
              <c:numCache>
                <c:formatCode>General</c:formatCode>
                <c:ptCount val="5"/>
                <c:pt idx="0">
                  <c:v>0</c:v>
                </c:pt>
                <c:pt idx="1">
                  <c:v>52.125355314911253</c:v>
                </c:pt>
                <c:pt idx="2">
                  <c:v>111.68756918619503</c:v>
                </c:pt>
                <c:pt idx="3">
                  <c:v>181.68271534472976</c:v>
                </c:pt>
                <c:pt idx="4">
                  <c:v>250.24223056915611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AA-4738-8785-C428F9413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Mut17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Mut17N64A_1!$A$59:$A$69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Mut17N64A_1!$B$59:$B$69</c:f>
              <c:numCache>
                <c:formatCode>General</c:formatCode>
                <c:ptCount val="11"/>
                <c:pt idx="0">
                  <c:v>0</c:v>
                </c:pt>
                <c:pt idx="1">
                  <c:v>0.44690000000000002</c:v>
                </c:pt>
                <c:pt idx="2">
                  <c:v>3.0954999999999999</c:v>
                </c:pt>
                <c:pt idx="3">
                  <c:v>4.0648</c:v>
                </c:pt>
                <c:pt idx="4">
                  <c:v>3.9857999999999998</c:v>
                </c:pt>
                <c:pt idx="5">
                  <c:v>4.1234999999999999</c:v>
                </c:pt>
                <c:pt idx="6">
                  <c:v>4.2003000000000004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CF-4F2C-8214-4B04ABC30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Mut17N64A_2!$B$2:$B$7</c:f>
              <c:numCache>
                <c:formatCode>General</c:formatCode>
                <c:ptCount val="6"/>
                <c:pt idx="0">
                  <c:v>0</c:v>
                </c:pt>
                <c:pt idx="1">
                  <c:v>13.214162674069527</c:v>
                </c:pt>
                <c:pt idx="2">
                  <c:v>21.818193461710258</c:v>
                </c:pt>
                <c:pt idx="3">
                  <c:v>25.297545881566386</c:v>
                </c:pt>
                <c:pt idx="4">
                  <c:v>31.810453038452042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27-403F-AA4E-FFB95BE63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layout>
        <c:manualLayout>
          <c:xMode val="edge"/>
          <c:yMode val="edge"/>
          <c:x val="0.40322900262467193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Mut17N64A_2!$C$2:$C$7</c:f>
              <c:numCache>
                <c:formatCode>General</c:formatCode>
                <c:ptCount val="6"/>
                <c:pt idx="0">
                  <c:v>0</c:v>
                </c:pt>
                <c:pt idx="1">
                  <c:v>34.681221887604508</c:v>
                </c:pt>
                <c:pt idx="2">
                  <c:v>75.541873353063991</c:v>
                </c:pt>
                <c:pt idx="3">
                  <c:v>141.67599495515512</c:v>
                </c:pt>
                <c:pt idx="4">
                  <c:v>206.92127415698039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F-4DFB-9F1F-6B0B5B5E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Mut17N64A_2!$D$2:$D$7</c:f>
              <c:numCache>
                <c:formatCode>General</c:formatCode>
                <c:ptCount val="6"/>
                <c:pt idx="0">
                  <c:v>0</c:v>
                </c:pt>
                <c:pt idx="1">
                  <c:v>49.301454380788961</c:v>
                </c:pt>
                <c:pt idx="2">
                  <c:v>110.1471887089389</c:v>
                </c:pt>
                <c:pt idx="3">
                  <c:v>178.59365776319299</c:v>
                </c:pt>
                <c:pt idx="4">
                  <c:v>258.81584018180382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87-4BFB-8DE1-054768A3F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Mut17N64A_2!$E$2:$E$7</c:f>
              <c:numCache>
                <c:formatCode>General</c:formatCode>
                <c:ptCount val="6"/>
                <c:pt idx="0">
                  <c:v>0</c:v>
                </c:pt>
                <c:pt idx="1">
                  <c:v>52.550868419522772</c:v>
                </c:pt>
                <c:pt idx="2">
                  <c:v>125.79048750626507</c:v>
                </c:pt>
                <c:pt idx="3">
                  <c:v>200.83134427843098</c:v>
                </c:pt>
                <c:pt idx="4">
                  <c:v>282.05268360760817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84-4894-B7FA-B3C913FFAF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4.7055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Mut17N64A_2!$F$2:$F$7</c:f>
              <c:numCache>
                <c:formatCode>General</c:formatCode>
                <c:ptCount val="6"/>
                <c:pt idx="0">
                  <c:v>0</c:v>
                </c:pt>
                <c:pt idx="1">
                  <c:v>56.205981314843918</c:v>
                </c:pt>
                <c:pt idx="2">
                  <c:v>129.9978831637801</c:v>
                </c:pt>
                <c:pt idx="3">
                  <c:v>195.01298827557281</c:v>
                </c:pt>
                <c:pt idx="4">
                  <c:v>263.95413361404133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3-49BF-AD46-7E7041D8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WT!$C$2:$C$6</c:f>
              <c:numCache>
                <c:formatCode>General</c:formatCode>
                <c:ptCount val="5"/>
                <c:pt idx="0">
                  <c:v>0</c:v>
                </c:pt>
                <c:pt idx="1">
                  <c:v>39.866176042396596</c:v>
                </c:pt>
                <c:pt idx="2">
                  <c:v>85.399713405253578</c:v>
                </c:pt>
                <c:pt idx="3">
                  <c:v>154.51949115225531</c:v>
                </c:pt>
                <c:pt idx="4">
                  <c:v>214.01619924446305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Mut17N64A_2!$A$2:$A$6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Mut17N64A_2!$G$2:$G$7</c:f>
              <c:numCache>
                <c:formatCode>General</c:formatCode>
                <c:ptCount val="6"/>
                <c:pt idx="0">
                  <c:v>0</c:v>
                </c:pt>
                <c:pt idx="1">
                  <c:v>57.819640383459308</c:v>
                </c:pt>
                <c:pt idx="2">
                  <c:v>127.79880452218575</c:v>
                </c:pt>
                <c:pt idx="3">
                  <c:v>206.60119640739805</c:v>
                </c:pt>
                <c:pt idx="4">
                  <c:v>278.51960262347075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4-4E74-99B5-3FD5FF58A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17 </a:t>
            </a:r>
            <a:r>
              <a:rPr lang="en-US"/>
              <a:t>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Mut17N64A_2!$A$59:$A$69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Mut17N64A_2!$B$59:$B$69</c:f>
              <c:numCache>
                <c:formatCode>General</c:formatCode>
                <c:ptCount val="11"/>
                <c:pt idx="0">
                  <c:v>0</c:v>
                </c:pt>
                <c:pt idx="1">
                  <c:v>0.50470000000000004</c:v>
                </c:pt>
                <c:pt idx="2">
                  <c:v>3.4771999999999998</c:v>
                </c:pt>
                <c:pt idx="3">
                  <c:v>4.3128000000000002</c:v>
                </c:pt>
                <c:pt idx="4">
                  <c:v>4.7492000000000001</c:v>
                </c:pt>
                <c:pt idx="5">
                  <c:v>4.4447999999999999</c:v>
                </c:pt>
                <c:pt idx="6">
                  <c:v>4.7054999999999998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20-4B9F-B40D-A13C21FC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WT!$D$2:$D$6</c:f>
              <c:numCache>
                <c:formatCode>General</c:formatCode>
                <c:ptCount val="5"/>
                <c:pt idx="0">
                  <c:v>0</c:v>
                </c:pt>
                <c:pt idx="1">
                  <c:v>47.221324717020835</c:v>
                </c:pt>
                <c:pt idx="2">
                  <c:v>109.34150966270133</c:v>
                </c:pt>
                <c:pt idx="3">
                  <c:v>182.85901751975268</c:v>
                </c:pt>
                <c:pt idx="4">
                  <c:v>221.32655165889722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WT!$E$2:$E$6</c:f>
              <c:numCache>
                <c:formatCode>General</c:formatCode>
                <c:ptCount val="5"/>
                <c:pt idx="0">
                  <c:v>0</c:v>
                </c:pt>
                <c:pt idx="1">
                  <c:v>49.655806630720619</c:v>
                </c:pt>
                <c:pt idx="2">
                  <c:v>105.75589702684043</c:v>
                </c:pt>
                <c:pt idx="3">
                  <c:v>188.97960980741249</c:v>
                </c:pt>
                <c:pt idx="4">
                  <c:v>263.4811867507193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WT!$F$2:$F$6</c:f>
              <c:numCache>
                <c:formatCode>General</c:formatCode>
                <c:ptCount val="5"/>
                <c:pt idx="0">
                  <c:v>0</c:v>
                </c:pt>
                <c:pt idx="1">
                  <c:v>51.22883399387441</c:v>
                </c:pt>
                <c:pt idx="2">
                  <c:v>114.97683362704353</c:v>
                </c:pt>
                <c:pt idx="3">
                  <c:v>185.03826908282667</c:v>
                </c:pt>
                <c:pt idx="4">
                  <c:v>259.51046133097674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WT!$G$2:$G$6</c:f>
              <c:numCache>
                <c:formatCode>General</c:formatCode>
                <c:ptCount val="5"/>
                <c:pt idx="0">
                  <c:v>0</c:v>
                </c:pt>
                <c:pt idx="1">
                  <c:v>52.726037980921184</c:v>
                </c:pt>
                <c:pt idx="2">
                  <c:v>111.48706003232088</c:v>
                </c:pt>
                <c:pt idx="3">
                  <c:v>171.50631962011553</c:v>
                </c:pt>
                <c:pt idx="4">
                  <c:v>249.26662733106974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WT!$A$59:$A$69</c:f>
              <c:numCache>
                <c:formatCode>General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300</c:v>
                </c:pt>
                <c:pt idx="3">
                  <c:v>500</c:v>
                </c:pt>
                <c:pt idx="4">
                  <c:v>800</c:v>
                </c:pt>
                <c:pt idx="5">
                  <c:v>1200</c:v>
                </c:pt>
                <c:pt idx="6">
                  <c:v>1600</c:v>
                </c:pt>
              </c:numCache>
            </c:numRef>
          </c:xVal>
          <c:yVal>
            <c:numRef>
              <c:f>WT!$B$59:$B$69</c:f>
              <c:numCache>
                <c:formatCode>General</c:formatCode>
                <c:ptCount val="11"/>
                <c:pt idx="0">
                  <c:v>0</c:v>
                </c:pt>
                <c:pt idx="1">
                  <c:v>0.67889999999999995</c:v>
                </c:pt>
                <c:pt idx="2">
                  <c:v>3.6179000000000001</c:v>
                </c:pt>
                <c:pt idx="3">
                  <c:v>3.8553000000000002</c:v>
                </c:pt>
                <c:pt idx="4">
                  <c:v>4.4419000000000004</c:v>
                </c:pt>
                <c:pt idx="5">
                  <c:v>4.3521999999999998</c:v>
                </c:pt>
                <c:pt idx="6">
                  <c:v>4.1154000000000002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Mut17N64A_1!$B$2:$B$7</c:f>
              <c:numCache>
                <c:formatCode>General</c:formatCode>
                <c:ptCount val="6"/>
                <c:pt idx="0">
                  <c:v>0</c:v>
                </c:pt>
                <c:pt idx="1">
                  <c:v>12.451812195790536</c:v>
                </c:pt>
                <c:pt idx="2">
                  <c:v>16.86007028459689</c:v>
                </c:pt>
                <c:pt idx="3">
                  <c:v>21.794352406546267</c:v>
                </c:pt>
                <c:pt idx="4">
                  <c:v>28.844026336036134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C-4DCE-B4B5-7716DCB07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Mut17N64A_1!$A$2:$A$6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Mut17N64A_1!$C$2:$C$6</c:f>
              <c:numCache>
                <c:formatCode>General</c:formatCode>
                <c:ptCount val="5"/>
                <c:pt idx="0">
                  <c:v>0</c:v>
                </c:pt>
                <c:pt idx="1">
                  <c:v>30.88927533588021</c:v>
                </c:pt>
                <c:pt idx="2">
                  <c:v>80.224715094229438</c:v>
                </c:pt>
                <c:pt idx="3">
                  <c:v>129.55610135110072</c:v>
                </c:pt>
                <c:pt idx="4">
                  <c:v>182.83105314943313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0-480A-B864-74E7DB937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171450</xdr:colOff>
      <xdr:row>27</xdr:row>
      <xdr:rowOff>38100</xdr:rowOff>
    </xdr:from>
    <xdr:to>
      <xdr:col>8</xdr:col>
      <xdr:colOff>476250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209550</xdr:colOff>
      <xdr:row>29</xdr:row>
      <xdr:rowOff>28575</xdr:rowOff>
    </xdr:from>
    <xdr:to>
      <xdr:col>16</xdr:col>
      <xdr:colOff>514350</xdr:colOff>
      <xdr:row>43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190500</xdr:colOff>
      <xdr:row>29</xdr:row>
      <xdr:rowOff>9525</xdr:rowOff>
    </xdr:from>
    <xdr:to>
      <xdr:col>24</xdr:col>
      <xdr:colOff>495300</xdr:colOff>
      <xdr:row>43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238124</xdr:colOff>
      <xdr:row>46</xdr:row>
      <xdr:rowOff>38099</xdr:rowOff>
    </xdr:from>
    <xdr:to>
      <xdr:col>16</xdr:col>
      <xdr:colOff>533399</xdr:colOff>
      <xdr:row>66</xdr:row>
      <xdr:rowOff>47624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97"/>
  <sheetViews>
    <sheetView topLeftCell="A66" workbookViewId="0">
      <selection activeCell="C92" sqref="C92:C93"/>
    </sheetView>
  </sheetViews>
  <sheetFormatPr defaultRowHeight="14.4" x14ac:dyDescent="0.3"/>
  <cols>
    <col min="10" max="10" width="9.33203125" customWidth="1"/>
  </cols>
  <sheetData>
    <row r="1" spans="1:16" x14ac:dyDescent="0.3">
      <c r="B1" t="s">
        <v>0</v>
      </c>
      <c r="D1" t="s">
        <v>1</v>
      </c>
      <c r="E1" t="s">
        <v>13</v>
      </c>
    </row>
    <row r="2" spans="1:16" x14ac:dyDescent="0.3">
      <c r="A2">
        <v>1</v>
      </c>
      <c r="B2">
        <v>1</v>
      </c>
      <c r="D2" s="1">
        <v>64400</v>
      </c>
      <c r="E2" s="1">
        <v>39600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>
        <v>2</v>
      </c>
      <c r="B3">
        <v>2</v>
      </c>
      <c r="D3" s="1">
        <v>198000</v>
      </c>
      <c r="E3" s="1">
        <v>43500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>
        <v>3</v>
      </c>
      <c r="B4">
        <v>3</v>
      </c>
      <c r="D4" s="1">
        <v>241000</v>
      </c>
      <c r="E4" s="1">
        <v>44700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>
        <v>4</v>
      </c>
      <c r="B5">
        <v>4</v>
      </c>
      <c r="D5" s="1">
        <v>271000</v>
      </c>
      <c r="E5" s="1">
        <v>47800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>
        <v>5</v>
      </c>
      <c r="B6">
        <v>5</v>
      </c>
      <c r="D6" s="1">
        <v>279000</v>
      </c>
      <c r="E6" s="1">
        <v>47700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>
        <v>6</v>
      </c>
      <c r="B7">
        <v>6</v>
      </c>
      <c r="D7" s="1">
        <v>301000</v>
      </c>
      <c r="E7" s="1">
        <v>50000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>
        <v>7</v>
      </c>
      <c r="B8">
        <v>7</v>
      </c>
      <c r="D8" s="1">
        <v>108000</v>
      </c>
      <c r="E8" s="1">
        <v>40500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>
        <v>8</v>
      </c>
      <c r="B9">
        <v>8</v>
      </c>
      <c r="D9" s="1">
        <v>469000</v>
      </c>
      <c r="E9" s="1">
        <v>48100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>
        <v>9</v>
      </c>
      <c r="B10">
        <v>9</v>
      </c>
      <c r="D10" s="1">
        <v>588000</v>
      </c>
      <c r="E10" s="1">
        <v>47100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>
        <v>10</v>
      </c>
      <c r="B11">
        <v>10</v>
      </c>
      <c r="D11" s="1">
        <v>582000</v>
      </c>
      <c r="E11" s="1">
        <v>48200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>
        <v>11</v>
      </c>
      <c r="B12">
        <v>11</v>
      </c>
      <c r="D12" s="1">
        <v>659000</v>
      </c>
      <c r="E12" s="1">
        <v>50200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>
        <v>12</v>
      </c>
      <c r="B13">
        <v>12</v>
      </c>
      <c r="D13" s="1">
        <v>653000</v>
      </c>
      <c r="E13" s="1">
        <v>51300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>
        <v>13</v>
      </c>
      <c r="B14">
        <v>13</v>
      </c>
      <c r="D14" s="1">
        <v>151000</v>
      </c>
      <c r="E14" s="1">
        <v>41700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>
        <v>14</v>
      </c>
      <c r="B15">
        <v>14</v>
      </c>
      <c r="D15" s="1">
        <v>868000</v>
      </c>
      <c r="E15" s="1">
        <v>49200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>
        <v>15</v>
      </c>
      <c r="B16">
        <v>15</v>
      </c>
      <c r="D16" s="1">
        <v>975000</v>
      </c>
      <c r="E16" s="1">
        <v>46700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>
        <v>16</v>
      </c>
      <c r="B17">
        <v>16</v>
      </c>
      <c r="D17" s="1">
        <v>1040000</v>
      </c>
      <c r="E17" s="1">
        <v>48200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>
        <v>17</v>
      </c>
      <c r="B18">
        <v>17</v>
      </c>
      <c r="D18" s="1">
        <v>1050000</v>
      </c>
      <c r="E18" s="1">
        <v>49700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>
        <v>18</v>
      </c>
      <c r="B19">
        <v>18</v>
      </c>
      <c r="D19" s="1">
        <v>1030000</v>
      </c>
      <c r="E19" s="1">
        <v>52600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>
        <v>19</v>
      </c>
      <c r="B20">
        <v>19</v>
      </c>
      <c r="D20" s="1">
        <v>209000</v>
      </c>
      <c r="E20" s="1">
        <v>43400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>
        <v>20</v>
      </c>
      <c r="B21">
        <v>20</v>
      </c>
      <c r="D21" s="1">
        <v>1190000</v>
      </c>
      <c r="E21" s="1">
        <v>48700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>
        <v>21</v>
      </c>
      <c r="B22">
        <v>21</v>
      </c>
      <c r="D22" s="1">
        <v>1170000</v>
      </c>
      <c r="E22" s="1">
        <v>46300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>
        <v>22</v>
      </c>
      <c r="B23">
        <v>22</v>
      </c>
      <c r="D23" s="1">
        <v>1450000</v>
      </c>
      <c r="E23" s="1">
        <v>48200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>
        <v>23</v>
      </c>
      <c r="B24">
        <v>23</v>
      </c>
      <c r="D24" s="1">
        <v>1440000</v>
      </c>
      <c r="E24" s="1">
        <v>48600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>
        <v>24</v>
      </c>
      <c r="B25">
        <v>24</v>
      </c>
      <c r="D25" s="1">
        <v>1460000</v>
      </c>
      <c r="E25" s="1">
        <v>51300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>
        <v>25</v>
      </c>
      <c r="B26">
        <v>25</v>
      </c>
      <c r="D26" s="1">
        <v>59000</v>
      </c>
      <c r="E26" s="1">
        <v>41500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>
        <v>26</v>
      </c>
      <c r="B27">
        <v>26</v>
      </c>
      <c r="D27" s="1">
        <v>60500</v>
      </c>
      <c r="E27" s="1">
        <v>40100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>
        <v>27</v>
      </c>
      <c r="B28">
        <v>27</v>
      </c>
      <c r="D28" s="1">
        <v>158000</v>
      </c>
      <c r="E28" s="1">
        <v>44800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>
        <v>28</v>
      </c>
      <c r="B29">
        <v>28</v>
      </c>
      <c r="D29" s="1">
        <v>177000</v>
      </c>
      <c r="E29" s="1">
        <v>44700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>
        <v>29</v>
      </c>
      <c r="B30">
        <v>29</v>
      </c>
      <c r="D30" s="1">
        <v>229000</v>
      </c>
      <c r="E30" s="1">
        <v>46400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>
        <v>30</v>
      </c>
      <c r="B31">
        <v>30</v>
      </c>
      <c r="D31" s="1">
        <v>264000</v>
      </c>
      <c r="E31" s="1">
        <v>46900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>
        <v>31</v>
      </c>
      <c r="B32">
        <v>31</v>
      </c>
      <c r="D32" s="1">
        <v>264000</v>
      </c>
      <c r="E32" s="1">
        <v>48900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>
        <v>32</v>
      </c>
      <c r="B33">
        <v>32</v>
      </c>
      <c r="D33" s="1">
        <v>285000</v>
      </c>
      <c r="E33" s="1">
        <v>47500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>
        <v>33</v>
      </c>
      <c r="B34">
        <v>33</v>
      </c>
      <c r="D34" s="1">
        <v>292000</v>
      </c>
      <c r="E34" s="1">
        <v>49900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>
        <v>34</v>
      </c>
      <c r="B35">
        <v>34</v>
      </c>
      <c r="D35" s="1">
        <v>326000</v>
      </c>
      <c r="E35" s="1">
        <v>50800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>
        <v>35</v>
      </c>
      <c r="B36">
        <v>35</v>
      </c>
      <c r="D36" s="1">
        <v>294000</v>
      </c>
      <c r="E36" s="1">
        <v>49400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>
        <v>36</v>
      </c>
      <c r="B37">
        <v>36</v>
      </c>
      <c r="D37" s="1">
        <v>338000</v>
      </c>
      <c r="E37" s="1">
        <v>51200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>
        <v>37</v>
      </c>
      <c r="B38">
        <v>37</v>
      </c>
      <c r="D38" s="1">
        <v>77000</v>
      </c>
      <c r="E38" s="1">
        <v>40000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>
        <v>38</v>
      </c>
      <c r="B39">
        <v>38</v>
      </c>
      <c r="D39" s="1">
        <v>97900</v>
      </c>
      <c r="E39" s="1">
        <v>39300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>
        <v>39</v>
      </c>
      <c r="B40">
        <v>39</v>
      </c>
      <c r="D40" s="1">
        <v>436000</v>
      </c>
      <c r="E40" s="1">
        <v>47600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>
        <v>40</v>
      </c>
      <c r="B41">
        <v>40</v>
      </c>
      <c r="D41" s="1">
        <v>414000</v>
      </c>
      <c r="E41" s="1">
        <v>48000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>
        <v>41</v>
      </c>
      <c r="B42">
        <v>41</v>
      </c>
      <c r="D42" s="1">
        <v>575000</v>
      </c>
      <c r="E42" s="1">
        <v>46000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>
        <v>42</v>
      </c>
      <c r="B43">
        <v>42</v>
      </c>
      <c r="D43" s="1">
        <v>620000</v>
      </c>
      <c r="E43" s="1">
        <v>49300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>
        <v>43</v>
      </c>
      <c r="B44">
        <v>43</v>
      </c>
      <c r="D44" s="1">
        <v>632000</v>
      </c>
      <c r="E44" s="1">
        <v>47900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>
        <v>44</v>
      </c>
      <c r="B45">
        <v>44</v>
      </c>
      <c r="D45" s="1">
        <v>698000</v>
      </c>
      <c r="E45" s="1">
        <v>48600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>
        <v>45</v>
      </c>
      <c r="B46">
        <v>45</v>
      </c>
      <c r="D46" s="1">
        <v>716000</v>
      </c>
      <c r="E46" s="1">
        <v>52400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>
        <v>46</v>
      </c>
      <c r="B47">
        <v>46</v>
      </c>
      <c r="D47" s="1">
        <v>754000</v>
      </c>
      <c r="E47" s="1">
        <v>50800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>
        <v>47</v>
      </c>
      <c r="B48">
        <v>47</v>
      </c>
      <c r="D48" s="1">
        <v>658000</v>
      </c>
      <c r="E48" s="1">
        <v>51600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>
        <v>48</v>
      </c>
      <c r="B49">
        <v>48</v>
      </c>
      <c r="D49" s="1">
        <v>750000</v>
      </c>
      <c r="E49" s="1">
        <v>51400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>
        <v>49</v>
      </c>
      <c r="B50">
        <v>49</v>
      </c>
      <c r="D50" s="1">
        <v>107000</v>
      </c>
      <c r="E50" s="1">
        <v>43000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>
        <v>50</v>
      </c>
      <c r="B51">
        <v>50</v>
      </c>
      <c r="D51" s="1">
        <v>119000</v>
      </c>
      <c r="E51" s="1">
        <v>41200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>
        <v>51</v>
      </c>
      <c r="B52">
        <v>51</v>
      </c>
      <c r="D52" s="1">
        <v>747000</v>
      </c>
      <c r="E52" s="1">
        <v>50500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>
        <v>52</v>
      </c>
      <c r="B53">
        <v>52</v>
      </c>
      <c r="D53" s="1">
        <v>791000</v>
      </c>
      <c r="E53" s="1">
        <v>48900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>
        <v>53</v>
      </c>
      <c r="B54">
        <v>53</v>
      </c>
      <c r="D54" s="1">
        <v>958000</v>
      </c>
      <c r="E54" s="1">
        <v>49400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>
        <v>54</v>
      </c>
      <c r="B55">
        <v>54</v>
      </c>
      <c r="D55" s="1">
        <v>991000</v>
      </c>
      <c r="E55" s="1">
        <v>48600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>
        <v>55</v>
      </c>
      <c r="B56">
        <v>55</v>
      </c>
      <c r="D56" s="1">
        <v>980000</v>
      </c>
      <c r="E56" s="1">
        <v>49900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>
        <v>56</v>
      </c>
      <c r="B57">
        <v>56</v>
      </c>
      <c r="D57" s="1">
        <v>1080000</v>
      </c>
      <c r="E57" s="1">
        <v>47100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>
        <v>57</v>
      </c>
      <c r="B58">
        <v>57</v>
      </c>
      <c r="D58" s="1">
        <v>1060000</v>
      </c>
      <c r="E58" s="1">
        <v>51700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>
        <v>58</v>
      </c>
      <c r="B59">
        <v>58</v>
      </c>
      <c r="D59" s="1">
        <v>1140000</v>
      </c>
      <c r="E59" s="1">
        <v>51200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>
        <v>59</v>
      </c>
      <c r="B60">
        <v>59</v>
      </c>
      <c r="D60" s="1">
        <v>1060000</v>
      </c>
      <c r="E60" s="1">
        <v>51100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>
        <v>60</v>
      </c>
      <c r="B61">
        <v>60</v>
      </c>
      <c r="D61" s="1">
        <v>1170000</v>
      </c>
      <c r="E61" s="1">
        <v>49600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>
        <v>61</v>
      </c>
      <c r="B62">
        <v>61</v>
      </c>
      <c r="D62" s="1">
        <v>137000</v>
      </c>
      <c r="E62" s="1">
        <v>41600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>
        <v>62</v>
      </c>
      <c r="B63">
        <v>62</v>
      </c>
      <c r="D63" s="1">
        <v>150000</v>
      </c>
      <c r="E63" s="1">
        <v>41300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>
        <v>63</v>
      </c>
      <c r="B64">
        <v>63</v>
      </c>
      <c r="D64" s="1">
        <v>1050000</v>
      </c>
      <c r="E64" s="1">
        <v>50300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>
        <v>64</v>
      </c>
      <c r="B65">
        <v>64</v>
      </c>
      <c r="D65" s="1">
        <v>1160000</v>
      </c>
      <c r="E65" s="1">
        <v>49100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>
        <v>65</v>
      </c>
      <c r="B66">
        <v>65</v>
      </c>
      <c r="D66" s="1">
        <v>1310000</v>
      </c>
      <c r="E66" s="1">
        <v>47500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>
        <v>66</v>
      </c>
      <c r="B67">
        <v>66</v>
      </c>
      <c r="D67" s="1">
        <v>1380000</v>
      </c>
      <c r="E67" s="1">
        <v>46700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>
        <v>67</v>
      </c>
      <c r="B68">
        <v>67</v>
      </c>
      <c r="D68" s="1">
        <v>1310000</v>
      </c>
      <c r="E68" s="1">
        <v>48500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>
        <v>68</v>
      </c>
      <c r="B69">
        <v>68</v>
      </c>
      <c r="D69" s="1">
        <v>1520000</v>
      </c>
      <c r="E69" s="1">
        <v>47200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>
        <v>69</v>
      </c>
      <c r="B70">
        <v>69</v>
      </c>
      <c r="D70" s="1">
        <v>1430000</v>
      </c>
      <c r="E70" s="1">
        <v>51100</v>
      </c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>
        <v>70</v>
      </c>
      <c r="B71">
        <v>70</v>
      </c>
      <c r="D71" s="1">
        <v>1540000</v>
      </c>
      <c r="E71" s="1">
        <v>51100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>
        <v>71</v>
      </c>
      <c r="B72">
        <v>71</v>
      </c>
      <c r="D72" s="1">
        <v>1480000</v>
      </c>
      <c r="E72" s="1">
        <v>51800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>
        <v>72</v>
      </c>
      <c r="B73">
        <v>72</v>
      </c>
      <c r="D73" s="1">
        <v>1590000</v>
      </c>
      <c r="E73" s="1">
        <v>50000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6" x14ac:dyDescent="0.3"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3">
      <c r="D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6" x14ac:dyDescent="0.3"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6" x14ac:dyDescent="0.3"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6" x14ac:dyDescent="0.3"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6" x14ac:dyDescent="0.3"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4:15" x14ac:dyDescent="0.3">
      <c r="D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4:15" x14ac:dyDescent="0.3">
      <c r="D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4:15" x14ac:dyDescent="0.3">
      <c r="D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4:15" x14ac:dyDescent="0.3">
      <c r="D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4:15" x14ac:dyDescent="0.3"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4:15" x14ac:dyDescent="0.3"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4:15" x14ac:dyDescent="0.3"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4:15" x14ac:dyDescent="0.3"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4:15" x14ac:dyDescent="0.3"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4:15" x14ac:dyDescent="0.3"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4:15" x14ac:dyDescent="0.3"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4:15" x14ac:dyDescent="0.3"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4:15" x14ac:dyDescent="0.3"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4:15" x14ac:dyDescent="0.3"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4:15" x14ac:dyDescent="0.3">
      <c r="D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4:15" x14ac:dyDescent="0.3"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4:15" x14ac:dyDescent="0.3">
      <c r="D97" s="1"/>
      <c r="F97" s="1"/>
      <c r="G97" s="1"/>
      <c r="H97" s="1"/>
      <c r="I97" s="1"/>
      <c r="J97" s="1"/>
      <c r="K97" s="1"/>
      <c r="L97" s="1"/>
      <c r="M97" s="1"/>
      <c r="N97" s="1"/>
      <c r="O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J82" sqref="J82:N93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1</v>
      </c>
      <c r="D1" t="s">
        <v>13</v>
      </c>
      <c r="F1" t="s">
        <v>6</v>
      </c>
      <c r="H1" s="2"/>
      <c r="J1" t="s">
        <v>8</v>
      </c>
      <c r="K1" t="s">
        <v>9</v>
      </c>
      <c r="L1" t="s">
        <v>7</v>
      </c>
      <c r="M1" t="s">
        <v>10</v>
      </c>
      <c r="N1" s="2" t="s">
        <v>11</v>
      </c>
      <c r="S1" s="3">
        <v>19</v>
      </c>
      <c r="T1" s="1" t="s">
        <v>2</v>
      </c>
    </row>
    <row r="2" spans="1:20" x14ac:dyDescent="0.3">
      <c r="A2">
        <v>1</v>
      </c>
      <c r="B2">
        <v>100</v>
      </c>
      <c r="C2" s="1">
        <v>64400</v>
      </c>
      <c r="D2" s="1">
        <v>39600</v>
      </c>
      <c r="E2" s="1"/>
      <c r="F2" s="2">
        <f t="shared" ref="F2:F35" si="0">(C2/D2)*40</f>
        <v>65.050505050505052</v>
      </c>
      <c r="G2" s="1"/>
      <c r="H2" s="2"/>
      <c r="I2" s="1"/>
      <c r="J2" s="1">
        <f>F2/1000000000</f>
        <v>6.505050505050505E-8</v>
      </c>
      <c r="K2" s="1">
        <f>J2/304.4669</f>
        <v>2.1365378322078704E-10</v>
      </c>
      <c r="L2" s="1">
        <f>K2*1000000000</f>
        <v>0.21365378322078704</v>
      </c>
      <c r="M2" s="1">
        <f>L2/60</f>
        <v>3.5608963870131173E-3</v>
      </c>
      <c r="N2" s="2">
        <f>M2/0.00025</f>
        <v>14.243585548052469</v>
      </c>
      <c r="S2" s="3">
        <v>20</v>
      </c>
      <c r="T2" s="1" t="s">
        <v>3</v>
      </c>
    </row>
    <row r="3" spans="1:20" x14ac:dyDescent="0.3">
      <c r="A3">
        <v>2</v>
      </c>
      <c r="B3">
        <v>300</v>
      </c>
      <c r="C3" s="1">
        <v>198000</v>
      </c>
      <c r="D3" s="1">
        <v>43500</v>
      </c>
      <c r="E3" s="1"/>
      <c r="F3" s="2">
        <f t="shared" si="0"/>
        <v>182.06896551724139</v>
      </c>
      <c r="G3" s="1"/>
      <c r="H3" s="2"/>
      <c r="I3" s="1"/>
      <c r="J3" s="1">
        <f t="shared" ref="J3:J35" si="1">F3/1000000000</f>
        <v>1.820689655172414E-7</v>
      </c>
      <c r="K3" s="1">
        <f t="shared" ref="K3:K35" si="2">J3/304.4669</f>
        <v>5.9799264063594896E-10</v>
      </c>
      <c r="L3" s="1">
        <f t="shared" ref="L3:L35" si="3">K3*1000000000</f>
        <v>0.59799264063594892</v>
      </c>
      <c r="M3" s="1">
        <f t="shared" ref="M3:M61" si="4">L3/60</f>
        <v>9.9665440105991491E-3</v>
      </c>
      <c r="N3" s="2">
        <f t="shared" ref="N3:N61" si="5">M3/0.00025</f>
        <v>39.866176042396596</v>
      </c>
      <c r="S3" s="3">
        <v>21</v>
      </c>
      <c r="T3" s="1" t="s">
        <v>4</v>
      </c>
    </row>
    <row r="4" spans="1:20" x14ac:dyDescent="0.3">
      <c r="A4">
        <v>3</v>
      </c>
      <c r="B4">
        <v>500</v>
      </c>
      <c r="C4" s="1">
        <v>241000</v>
      </c>
      <c r="D4" s="1">
        <v>44700</v>
      </c>
      <c r="E4" s="1"/>
      <c r="F4" s="2">
        <f t="shared" si="0"/>
        <v>215.65995525727067</v>
      </c>
      <c r="G4" s="1"/>
      <c r="H4" s="2"/>
      <c r="I4" s="1"/>
      <c r="J4" s="1">
        <f t="shared" si="1"/>
        <v>2.1565995525727068E-7</v>
      </c>
      <c r="K4" s="1">
        <f t="shared" si="2"/>
        <v>7.083198707553125E-10</v>
      </c>
      <c r="L4" s="1">
        <f t="shared" si="3"/>
        <v>0.70831987075531255</v>
      </c>
      <c r="M4" s="1">
        <f t="shared" si="4"/>
        <v>1.1805331179255208E-2</v>
      </c>
      <c r="N4" s="2">
        <f t="shared" si="5"/>
        <v>47.221324717020835</v>
      </c>
      <c r="S4" s="3">
        <v>22</v>
      </c>
      <c r="T4" s="1" t="s">
        <v>5</v>
      </c>
    </row>
    <row r="5" spans="1:20" x14ac:dyDescent="0.3">
      <c r="A5">
        <v>4</v>
      </c>
      <c r="B5">
        <v>800</v>
      </c>
      <c r="C5" s="1">
        <v>271000</v>
      </c>
      <c r="D5" s="1">
        <v>47800</v>
      </c>
      <c r="E5" s="1"/>
      <c r="F5" s="2">
        <f t="shared" si="0"/>
        <v>226.77824267782427</v>
      </c>
      <c r="G5" s="1"/>
      <c r="H5" s="2"/>
      <c r="I5" s="1"/>
      <c r="J5" s="1">
        <f t="shared" si="1"/>
        <v>2.2677824267782427E-7</v>
      </c>
      <c r="K5" s="1">
        <f t="shared" si="2"/>
        <v>7.4483709946080924E-10</v>
      </c>
      <c r="L5" s="1">
        <f t="shared" si="3"/>
        <v>0.74483709946080923</v>
      </c>
      <c r="M5" s="1">
        <f t="shared" si="4"/>
        <v>1.2413951657680155E-2</v>
      </c>
      <c r="N5" s="2">
        <f t="shared" si="5"/>
        <v>49.655806630720619</v>
      </c>
    </row>
    <row r="6" spans="1:20" x14ac:dyDescent="0.3">
      <c r="A6">
        <v>5</v>
      </c>
      <c r="B6">
        <v>1200</v>
      </c>
      <c r="C6" s="1">
        <v>279000</v>
      </c>
      <c r="D6" s="1">
        <v>47700</v>
      </c>
      <c r="E6" s="1"/>
      <c r="F6" s="2">
        <f t="shared" si="0"/>
        <v>233.96226415094338</v>
      </c>
      <c r="G6" s="1"/>
      <c r="H6" s="2"/>
      <c r="I6" s="1"/>
      <c r="J6" s="1">
        <f t="shared" si="1"/>
        <v>2.3396226415094338E-7</v>
      </c>
      <c r="K6" s="1">
        <f t="shared" si="2"/>
        <v>7.6843250990811607E-10</v>
      </c>
      <c r="L6" s="1">
        <f t="shared" si="3"/>
        <v>0.76843250990811607</v>
      </c>
      <c r="M6" s="1">
        <f t="shared" si="4"/>
        <v>1.2807208498468602E-2</v>
      </c>
      <c r="N6" s="2">
        <f t="shared" si="5"/>
        <v>51.22883399387441</v>
      </c>
    </row>
    <row r="7" spans="1:20" x14ac:dyDescent="0.3">
      <c r="A7">
        <v>6</v>
      </c>
      <c r="B7">
        <v>1600</v>
      </c>
      <c r="C7" s="1">
        <v>301000</v>
      </c>
      <c r="D7" s="1">
        <v>50000</v>
      </c>
      <c r="E7" s="1"/>
      <c r="F7" s="2">
        <f t="shared" si="0"/>
        <v>240.79999999999998</v>
      </c>
      <c r="G7" s="1"/>
      <c r="H7" s="2"/>
      <c r="I7" s="1"/>
      <c r="J7" s="1">
        <f t="shared" si="1"/>
        <v>2.4079999999999999E-7</v>
      </c>
      <c r="K7" s="1">
        <f t="shared" si="2"/>
        <v>7.9089056971381774E-10</v>
      </c>
      <c r="L7" s="1">
        <f t="shared" si="3"/>
        <v>0.79089056971381777</v>
      </c>
      <c r="M7" s="1">
        <f t="shared" si="4"/>
        <v>1.3181509495230297E-2</v>
      </c>
      <c r="N7" s="2">
        <f t="shared" si="5"/>
        <v>52.726037980921184</v>
      </c>
    </row>
    <row r="8" spans="1:20" x14ac:dyDescent="0.3">
      <c r="A8">
        <v>7</v>
      </c>
      <c r="B8">
        <v>100</v>
      </c>
      <c r="C8" s="1">
        <v>108000</v>
      </c>
      <c r="D8" s="1">
        <v>40500</v>
      </c>
      <c r="E8" s="1"/>
      <c r="F8" s="2">
        <f t="shared" si="0"/>
        <v>106.66666666666666</v>
      </c>
      <c r="G8" s="1"/>
      <c r="H8" s="2"/>
      <c r="J8" s="1">
        <f t="shared" si="1"/>
        <v>1.0666666666666666E-7</v>
      </c>
      <c r="K8" s="1">
        <f t="shared" si="2"/>
        <v>3.5033912279681848E-10</v>
      </c>
      <c r="L8" s="1">
        <f t="shared" si="3"/>
        <v>0.3503391227968185</v>
      </c>
      <c r="M8" s="1">
        <f t="shared" si="4"/>
        <v>5.8389853799469755E-3</v>
      </c>
      <c r="N8" s="2">
        <f t="shared" si="5"/>
        <v>23.355941519787901</v>
      </c>
    </row>
    <row r="9" spans="1:20" x14ac:dyDescent="0.3">
      <c r="A9">
        <v>8</v>
      </c>
      <c r="B9">
        <v>300</v>
      </c>
      <c r="C9" s="1">
        <v>469000</v>
      </c>
      <c r="D9" s="1">
        <v>48100</v>
      </c>
      <c r="E9" s="1"/>
      <c r="F9" s="2">
        <f t="shared" si="0"/>
        <v>390.02079002079</v>
      </c>
      <c r="G9" s="1"/>
      <c r="H9" s="2"/>
      <c r="J9" s="1">
        <f t="shared" si="1"/>
        <v>3.9002079002079E-7</v>
      </c>
      <c r="K9" s="1">
        <f t="shared" si="2"/>
        <v>1.2809957010788037E-9</v>
      </c>
      <c r="L9" s="1">
        <f t="shared" si="3"/>
        <v>1.2809957010788038</v>
      </c>
      <c r="M9" s="1">
        <f t="shared" si="4"/>
        <v>2.1349928351313396E-2</v>
      </c>
      <c r="N9" s="2">
        <f t="shared" si="5"/>
        <v>85.399713405253578</v>
      </c>
    </row>
    <row r="10" spans="1:20" x14ac:dyDescent="0.3">
      <c r="A10">
        <v>9</v>
      </c>
      <c r="B10">
        <v>500</v>
      </c>
      <c r="C10" s="1">
        <v>588000</v>
      </c>
      <c r="D10" s="1">
        <v>47100</v>
      </c>
      <c r="E10" s="1"/>
      <c r="F10" s="2">
        <f t="shared" si="0"/>
        <v>499.36305732484078</v>
      </c>
      <c r="G10" s="1"/>
      <c r="H10" s="2"/>
      <c r="J10" s="1">
        <f t="shared" si="1"/>
        <v>4.9936305732484081E-7</v>
      </c>
      <c r="K10" s="1">
        <f t="shared" si="2"/>
        <v>1.6401226449405199E-9</v>
      </c>
      <c r="L10" s="1">
        <f t="shared" si="3"/>
        <v>1.64012264494052</v>
      </c>
      <c r="M10" s="1">
        <f t="shared" si="4"/>
        <v>2.7335377415675332E-2</v>
      </c>
      <c r="N10" s="2">
        <f t="shared" si="5"/>
        <v>109.34150966270133</v>
      </c>
    </row>
    <row r="11" spans="1:20" x14ac:dyDescent="0.3">
      <c r="A11">
        <v>10</v>
      </c>
      <c r="B11">
        <v>800</v>
      </c>
      <c r="C11" s="1">
        <v>582000</v>
      </c>
      <c r="D11" s="1">
        <v>48200</v>
      </c>
      <c r="E11" s="1"/>
      <c r="F11" s="2">
        <f t="shared" si="0"/>
        <v>482.98755186721991</v>
      </c>
      <c r="G11" s="1"/>
      <c r="H11" s="2"/>
      <c r="J11" s="1">
        <f t="shared" si="1"/>
        <v>4.8298755186721988E-7</v>
      </c>
      <c r="K11" s="1">
        <f t="shared" si="2"/>
        <v>1.5863384554026066E-9</v>
      </c>
      <c r="L11" s="1">
        <f t="shared" si="3"/>
        <v>1.5863384554026065</v>
      </c>
      <c r="M11" s="1">
        <f t="shared" si="4"/>
        <v>2.6438974256710109E-2</v>
      </c>
      <c r="N11" s="2">
        <f t="shared" si="5"/>
        <v>105.75589702684043</v>
      </c>
    </row>
    <row r="12" spans="1:20" x14ac:dyDescent="0.3">
      <c r="A12">
        <v>11</v>
      </c>
      <c r="B12">
        <v>1200</v>
      </c>
      <c r="C12" s="1">
        <v>659000</v>
      </c>
      <c r="D12" s="1">
        <v>50200</v>
      </c>
      <c r="E12" s="1"/>
      <c r="F12" s="2">
        <f t="shared" si="0"/>
        <v>525.09960159362549</v>
      </c>
      <c r="G12" s="1"/>
      <c r="H12" s="2"/>
      <c r="I12" s="1"/>
      <c r="J12" s="1">
        <f t="shared" si="1"/>
        <v>5.2509960159362546E-7</v>
      </c>
      <c r="K12" s="1">
        <f t="shared" si="2"/>
        <v>1.7246525044056529E-9</v>
      </c>
      <c r="L12" s="1">
        <f t="shared" si="3"/>
        <v>1.7246525044056529</v>
      </c>
      <c r="M12" s="1">
        <f t="shared" si="4"/>
        <v>2.8744208406760882E-2</v>
      </c>
      <c r="N12" s="2">
        <f t="shared" si="5"/>
        <v>114.97683362704353</v>
      </c>
    </row>
    <row r="13" spans="1:20" x14ac:dyDescent="0.3">
      <c r="A13">
        <v>12</v>
      </c>
      <c r="B13">
        <v>1600</v>
      </c>
      <c r="C13" s="1">
        <v>653000</v>
      </c>
      <c r="D13" s="1">
        <v>51300</v>
      </c>
      <c r="E13" s="1"/>
      <c r="F13" s="2">
        <f t="shared" si="0"/>
        <v>509.16179337231966</v>
      </c>
      <c r="G13" s="1"/>
      <c r="H13" s="2"/>
      <c r="I13" s="1"/>
      <c r="J13" s="1">
        <f t="shared" si="1"/>
        <v>5.0916179337231961E-7</v>
      </c>
      <c r="K13" s="1">
        <f t="shared" si="2"/>
        <v>1.6723059004848134E-9</v>
      </c>
      <c r="L13" s="1">
        <f t="shared" si="3"/>
        <v>1.6723059004848133</v>
      </c>
      <c r="M13" s="1">
        <f t="shared" si="4"/>
        <v>2.787176500808022E-2</v>
      </c>
      <c r="N13" s="2">
        <f t="shared" si="5"/>
        <v>111.48706003232088</v>
      </c>
    </row>
    <row r="14" spans="1:20" x14ac:dyDescent="0.3">
      <c r="A14">
        <v>13</v>
      </c>
      <c r="B14">
        <v>100</v>
      </c>
      <c r="C14" s="1">
        <v>151000</v>
      </c>
      <c r="D14" s="1">
        <v>41700</v>
      </c>
      <c r="E14" s="1"/>
      <c r="F14" s="2">
        <f t="shared" si="0"/>
        <v>144.8441247002398</v>
      </c>
      <c r="G14" s="1"/>
      <c r="H14" s="2"/>
      <c r="I14" s="1"/>
      <c r="J14" s="1">
        <f t="shared" si="1"/>
        <v>1.448441247002398E-7</v>
      </c>
      <c r="K14" s="1">
        <f t="shared" si="2"/>
        <v>4.7573028365395318E-10</v>
      </c>
      <c r="L14" s="1">
        <f t="shared" si="3"/>
        <v>0.4757302836539532</v>
      </c>
      <c r="M14" s="1">
        <f t="shared" si="4"/>
        <v>7.9288380608992202E-3</v>
      </c>
      <c r="N14" s="2">
        <f t="shared" si="5"/>
        <v>31.715352243596879</v>
      </c>
    </row>
    <row r="15" spans="1:20" x14ac:dyDescent="0.3">
      <c r="A15">
        <v>14</v>
      </c>
      <c r="B15">
        <v>300</v>
      </c>
      <c r="C15" s="1">
        <v>868000</v>
      </c>
      <c r="D15" s="1">
        <v>49200</v>
      </c>
      <c r="E15" s="1"/>
      <c r="F15" s="2">
        <f t="shared" si="0"/>
        <v>705.69105691056905</v>
      </c>
      <c r="G15" s="1"/>
      <c r="H15" s="2"/>
      <c r="I15" s="1"/>
      <c r="J15" s="1">
        <f t="shared" si="1"/>
        <v>7.0569105691056903E-7</v>
      </c>
      <c r="K15" s="1">
        <f t="shared" si="2"/>
        <v>2.3177923672838298E-9</v>
      </c>
      <c r="L15" s="1">
        <f t="shared" si="3"/>
        <v>2.3177923672838299</v>
      </c>
      <c r="M15" s="1">
        <f t="shared" si="4"/>
        <v>3.8629872788063832E-2</v>
      </c>
      <c r="N15" s="2">
        <f t="shared" si="5"/>
        <v>154.51949115225531</v>
      </c>
    </row>
    <row r="16" spans="1:20" x14ac:dyDescent="0.3">
      <c r="A16">
        <v>15</v>
      </c>
      <c r="B16">
        <v>500</v>
      </c>
      <c r="C16" s="1">
        <v>975000</v>
      </c>
      <c r="D16" s="1">
        <v>46700</v>
      </c>
      <c r="E16" s="1"/>
      <c r="F16" s="2">
        <f t="shared" si="0"/>
        <v>835.11777301927191</v>
      </c>
      <c r="G16" s="1"/>
      <c r="H16" s="2"/>
      <c r="I16" s="1"/>
      <c r="J16" s="1">
        <f t="shared" si="1"/>
        <v>8.3511777301927196E-7</v>
      </c>
      <c r="K16" s="1">
        <f t="shared" si="2"/>
        <v>2.7428852627962905E-9</v>
      </c>
      <c r="L16" s="1">
        <f t="shared" si="3"/>
        <v>2.7428852627962903</v>
      </c>
      <c r="M16" s="1">
        <f t="shared" si="4"/>
        <v>4.5714754379938174E-2</v>
      </c>
      <c r="N16" s="2">
        <f t="shared" si="5"/>
        <v>182.85901751975268</v>
      </c>
    </row>
    <row r="17" spans="1:14" x14ac:dyDescent="0.3">
      <c r="A17">
        <v>16</v>
      </c>
      <c r="B17">
        <v>800</v>
      </c>
      <c r="C17" s="1">
        <v>1040000</v>
      </c>
      <c r="D17" s="1">
        <v>48200</v>
      </c>
      <c r="E17" s="1"/>
      <c r="F17" s="2">
        <f t="shared" si="0"/>
        <v>863.07053941908725</v>
      </c>
      <c r="G17" s="1"/>
      <c r="H17" s="2"/>
      <c r="I17" s="1"/>
      <c r="J17" s="1">
        <f t="shared" si="1"/>
        <v>8.6307053941908724E-7</v>
      </c>
      <c r="K17" s="1">
        <f t="shared" si="2"/>
        <v>2.8346941471111875E-9</v>
      </c>
      <c r="L17" s="1">
        <f t="shared" si="3"/>
        <v>2.8346941471111875</v>
      </c>
      <c r="M17" s="1">
        <f t="shared" si="4"/>
        <v>4.7244902451853123E-2</v>
      </c>
      <c r="N17" s="2">
        <f t="shared" si="5"/>
        <v>188.97960980741249</v>
      </c>
    </row>
    <row r="18" spans="1:14" x14ac:dyDescent="0.3">
      <c r="A18">
        <v>17</v>
      </c>
      <c r="B18">
        <v>1200</v>
      </c>
      <c r="C18" s="1">
        <v>1050000</v>
      </c>
      <c r="D18" s="1">
        <v>49700</v>
      </c>
      <c r="E18" s="1"/>
      <c r="F18" s="2">
        <f t="shared" si="0"/>
        <v>845.07042253521126</v>
      </c>
      <c r="G18" s="1"/>
      <c r="H18" s="2"/>
      <c r="I18" s="1"/>
      <c r="J18" s="1">
        <f t="shared" si="1"/>
        <v>8.4507042253521125E-7</v>
      </c>
      <c r="K18" s="1">
        <f t="shared" si="2"/>
        <v>2.7755740362424001E-9</v>
      </c>
      <c r="L18" s="1">
        <f t="shared" si="3"/>
        <v>2.7755740362424</v>
      </c>
      <c r="M18" s="1">
        <f t="shared" si="4"/>
        <v>4.6259567270706667E-2</v>
      </c>
      <c r="N18" s="2">
        <f t="shared" si="5"/>
        <v>185.03826908282667</v>
      </c>
    </row>
    <row r="19" spans="1:14" x14ac:dyDescent="0.3">
      <c r="A19">
        <v>18</v>
      </c>
      <c r="B19">
        <v>1600</v>
      </c>
      <c r="C19" s="1">
        <v>1030000</v>
      </c>
      <c r="D19" s="1">
        <v>52600</v>
      </c>
      <c r="E19" s="1"/>
      <c r="F19" s="2">
        <f t="shared" si="0"/>
        <v>783.26996197718631</v>
      </c>
      <c r="G19" s="1"/>
      <c r="H19" s="2"/>
      <c r="I19" s="1"/>
      <c r="J19" s="1">
        <f t="shared" si="1"/>
        <v>7.832699619771863E-7</v>
      </c>
      <c r="K19" s="1">
        <f t="shared" si="2"/>
        <v>2.5725947943017331E-9</v>
      </c>
      <c r="L19" s="1">
        <f t="shared" si="3"/>
        <v>2.5725947943017329</v>
      </c>
      <c r="M19" s="1">
        <f t="shared" si="4"/>
        <v>4.2876579905028883E-2</v>
      </c>
      <c r="N19" s="2">
        <f t="shared" si="5"/>
        <v>171.50631962011553</v>
      </c>
    </row>
    <row r="20" spans="1:14" x14ac:dyDescent="0.3">
      <c r="A20">
        <v>19</v>
      </c>
      <c r="B20">
        <v>100</v>
      </c>
      <c r="C20" s="1">
        <v>209000</v>
      </c>
      <c r="D20" s="1">
        <v>43400</v>
      </c>
      <c r="E20" s="1"/>
      <c r="F20" s="2">
        <f t="shared" si="0"/>
        <v>192.62672811059906</v>
      </c>
      <c r="G20" s="1"/>
      <c r="H20" s="2"/>
      <c r="I20" s="1"/>
      <c r="J20" s="1">
        <f t="shared" si="1"/>
        <v>1.9262672811059906E-7</v>
      </c>
      <c r="K20" s="1">
        <f t="shared" si="2"/>
        <v>6.326688651889551E-10</v>
      </c>
      <c r="L20" s="1">
        <f t="shared" si="3"/>
        <v>0.63266886518895515</v>
      </c>
      <c r="M20" s="1">
        <f t="shared" si="4"/>
        <v>1.0544481086482586E-2</v>
      </c>
      <c r="N20" s="2">
        <f t="shared" si="5"/>
        <v>42.177924345930343</v>
      </c>
    </row>
    <row r="21" spans="1:14" x14ac:dyDescent="0.3">
      <c r="A21">
        <v>20</v>
      </c>
      <c r="B21">
        <v>300</v>
      </c>
      <c r="C21" s="1">
        <v>1190000</v>
      </c>
      <c r="D21" s="1">
        <v>48700</v>
      </c>
      <c r="E21" s="1"/>
      <c r="F21" s="2">
        <f t="shared" si="0"/>
        <v>977.41273100616013</v>
      </c>
      <c r="G21" s="1"/>
      <c r="H21" s="2"/>
      <c r="I21" s="1"/>
      <c r="J21" s="1">
        <f t="shared" si="1"/>
        <v>9.7741273100616012E-7</v>
      </c>
      <c r="K21" s="1">
        <f t="shared" si="2"/>
        <v>3.2102429886669457E-9</v>
      </c>
      <c r="L21" s="1">
        <f t="shared" si="3"/>
        <v>3.2102429886669457</v>
      </c>
      <c r="M21" s="1">
        <f t="shared" si="4"/>
        <v>5.3504049811115763E-2</v>
      </c>
      <c r="N21" s="2">
        <f t="shared" si="5"/>
        <v>214.01619924446305</v>
      </c>
    </row>
    <row r="22" spans="1:14" x14ac:dyDescent="0.3">
      <c r="A22">
        <v>21</v>
      </c>
      <c r="B22">
        <v>500</v>
      </c>
      <c r="C22" s="1">
        <v>1170000</v>
      </c>
      <c r="D22" s="1">
        <v>46300</v>
      </c>
      <c r="E22" s="1"/>
      <c r="F22" s="2">
        <f t="shared" si="0"/>
        <v>1010.7991360691144</v>
      </c>
      <c r="G22" s="1"/>
      <c r="H22" s="2"/>
      <c r="I22" s="1"/>
      <c r="J22" s="1">
        <f t="shared" si="1"/>
        <v>1.0107991360691145E-6</v>
      </c>
      <c r="K22" s="1">
        <f t="shared" si="2"/>
        <v>3.3198982748834585E-9</v>
      </c>
      <c r="L22" s="1">
        <f t="shared" si="3"/>
        <v>3.3198982748834585</v>
      </c>
      <c r="M22" s="1">
        <f t="shared" si="4"/>
        <v>5.5331637914724306E-2</v>
      </c>
      <c r="N22" s="2">
        <f t="shared" si="5"/>
        <v>221.32655165889722</v>
      </c>
    </row>
    <row r="23" spans="1:14" x14ac:dyDescent="0.3">
      <c r="A23">
        <v>22</v>
      </c>
      <c r="B23">
        <v>800</v>
      </c>
      <c r="C23" s="1">
        <v>1450000</v>
      </c>
      <c r="D23" s="1">
        <v>48200</v>
      </c>
      <c r="E23" s="1"/>
      <c r="F23" s="2">
        <f t="shared" si="0"/>
        <v>1203.3195020746889</v>
      </c>
      <c r="G23" s="1"/>
      <c r="H23" s="2"/>
      <c r="I23" s="1"/>
      <c r="J23" s="1">
        <f t="shared" si="1"/>
        <v>1.2033195020746888E-6</v>
      </c>
      <c r="K23" s="1">
        <f t="shared" si="2"/>
        <v>3.9522178012607899E-9</v>
      </c>
      <c r="L23" s="1">
        <f t="shared" si="3"/>
        <v>3.9522178012607898</v>
      </c>
      <c r="M23" s="1">
        <f t="shared" si="4"/>
        <v>6.5870296687679825E-2</v>
      </c>
      <c r="N23" s="2">
        <f t="shared" si="5"/>
        <v>263.4811867507193</v>
      </c>
    </row>
    <row r="24" spans="1:14" x14ac:dyDescent="0.3">
      <c r="A24">
        <v>23</v>
      </c>
      <c r="B24">
        <v>1200</v>
      </c>
      <c r="C24" s="1">
        <v>1440000</v>
      </c>
      <c r="D24" s="1">
        <v>48600</v>
      </c>
      <c r="E24" s="1"/>
      <c r="F24" s="2">
        <f t="shared" si="0"/>
        <v>1185.1851851851852</v>
      </c>
      <c r="G24" s="1"/>
      <c r="H24" s="2"/>
      <c r="I24" s="1"/>
      <c r="J24" s="1">
        <f t="shared" si="1"/>
        <v>1.1851851851851852E-6</v>
      </c>
      <c r="K24" s="1">
        <f t="shared" si="2"/>
        <v>3.8926569199646504E-9</v>
      </c>
      <c r="L24" s="1">
        <f t="shared" si="3"/>
        <v>3.8926569199646504</v>
      </c>
      <c r="M24" s="1">
        <f t="shared" si="4"/>
        <v>6.4877615332744179E-2</v>
      </c>
      <c r="N24" s="2">
        <f t="shared" si="5"/>
        <v>259.51046133097674</v>
      </c>
    </row>
    <row r="25" spans="1:14" x14ac:dyDescent="0.3">
      <c r="A25">
        <v>24</v>
      </c>
      <c r="B25">
        <v>1600</v>
      </c>
      <c r="C25" s="1">
        <v>1460000</v>
      </c>
      <c r="D25" s="1">
        <v>51300</v>
      </c>
      <c r="E25" s="1"/>
      <c r="F25" s="2">
        <f>(C25/D25)*40</f>
        <v>1138.4015594541911</v>
      </c>
      <c r="G25" s="1"/>
      <c r="H25" s="2"/>
      <c r="I25" s="1"/>
      <c r="J25" s="1">
        <f t="shared" si="1"/>
        <v>1.1384015594541912E-6</v>
      </c>
      <c r="K25" s="1">
        <f t="shared" si="2"/>
        <v>3.738999409966046E-9</v>
      </c>
      <c r="L25" s="1">
        <f t="shared" si="3"/>
        <v>3.7389994099660462</v>
      </c>
      <c r="M25" s="1">
        <f t="shared" si="4"/>
        <v>6.2316656832767436E-2</v>
      </c>
      <c r="N25" s="2">
        <f t="shared" si="5"/>
        <v>249.26662733106974</v>
      </c>
    </row>
    <row r="26" spans="1:14" x14ac:dyDescent="0.3">
      <c r="A26">
        <v>25</v>
      </c>
      <c r="B26">
        <v>100</v>
      </c>
      <c r="C26" s="1">
        <v>59000</v>
      </c>
      <c r="D26" s="1">
        <v>41500</v>
      </c>
      <c r="E26" s="1"/>
      <c r="F26" s="2">
        <f t="shared" si="0"/>
        <v>56.867469879518069</v>
      </c>
      <c r="G26" s="1"/>
      <c r="H26" s="2"/>
      <c r="I26" s="1"/>
      <c r="J26" s="1">
        <f t="shared" si="1"/>
        <v>5.6867469879518067E-8</v>
      </c>
      <c r="K26" s="1">
        <f t="shared" si="2"/>
        <v>1.8677718293685806E-10</v>
      </c>
      <c r="L26" s="1">
        <f t="shared" si="3"/>
        <v>0.18677718293685805</v>
      </c>
      <c r="M26" s="1">
        <f t="shared" si="4"/>
        <v>3.112953048947634E-3</v>
      </c>
      <c r="N26" s="2">
        <f t="shared" si="5"/>
        <v>12.451812195790536</v>
      </c>
    </row>
    <row r="27" spans="1:14" x14ac:dyDescent="0.3">
      <c r="A27">
        <v>26</v>
      </c>
      <c r="B27">
        <v>100</v>
      </c>
      <c r="C27" s="1">
        <v>60500</v>
      </c>
      <c r="D27" s="1">
        <v>40100</v>
      </c>
      <c r="E27" s="1"/>
      <c r="F27" s="2">
        <f t="shared" si="0"/>
        <v>60.349127182044889</v>
      </c>
      <c r="G27" s="1"/>
      <c r="H27" s="2"/>
      <c r="I27" s="1"/>
      <c r="J27" s="1">
        <f t="shared" si="1"/>
        <v>6.0349127182044894E-8</v>
      </c>
      <c r="K27" s="1">
        <f t="shared" si="2"/>
        <v>1.9821244011104292E-10</v>
      </c>
      <c r="L27" s="1">
        <f t="shared" si="3"/>
        <v>0.19821244011104291</v>
      </c>
      <c r="M27" s="1">
        <f t="shared" si="4"/>
        <v>3.3035406685173819E-3</v>
      </c>
      <c r="N27" s="2">
        <f t="shared" si="5"/>
        <v>13.214162674069527</v>
      </c>
    </row>
    <row r="28" spans="1:14" x14ac:dyDescent="0.3">
      <c r="A28">
        <v>27</v>
      </c>
      <c r="B28">
        <v>300</v>
      </c>
      <c r="C28" s="1">
        <v>158000</v>
      </c>
      <c r="D28" s="1">
        <v>44800</v>
      </c>
      <c r="E28" s="1"/>
      <c r="F28" s="2">
        <f t="shared" si="0"/>
        <v>141.07142857142858</v>
      </c>
      <c r="G28" s="1"/>
      <c r="H28" s="2"/>
      <c r="I28" s="1"/>
      <c r="J28" s="1">
        <f t="shared" si="1"/>
        <v>1.4107142857142859E-7</v>
      </c>
      <c r="K28" s="1">
        <f t="shared" si="2"/>
        <v>4.6333913003820316E-10</v>
      </c>
      <c r="L28" s="1">
        <f t="shared" si="3"/>
        <v>0.46333913003820315</v>
      </c>
      <c r="M28" s="1">
        <f t="shared" si="4"/>
        <v>7.7223188339700525E-3</v>
      </c>
      <c r="N28" s="2">
        <f t="shared" si="5"/>
        <v>30.88927533588021</v>
      </c>
    </row>
    <row r="29" spans="1:14" x14ac:dyDescent="0.3">
      <c r="A29">
        <v>28</v>
      </c>
      <c r="B29">
        <v>300</v>
      </c>
      <c r="C29" s="1">
        <v>177000</v>
      </c>
      <c r="D29" s="1">
        <v>44700</v>
      </c>
      <c r="E29" s="1"/>
      <c r="F29" s="2">
        <f t="shared" si="0"/>
        <v>158.38926174496643</v>
      </c>
      <c r="G29" s="1"/>
      <c r="H29" s="2"/>
      <c r="I29" s="1"/>
      <c r="J29" s="1">
        <f t="shared" si="1"/>
        <v>1.5838926174496643E-7</v>
      </c>
      <c r="K29" s="1">
        <f t="shared" si="2"/>
        <v>5.2021832831406766E-10</v>
      </c>
      <c r="L29" s="1">
        <f t="shared" si="3"/>
        <v>0.52021832831406767</v>
      </c>
      <c r="M29" s="1">
        <f t="shared" si="4"/>
        <v>8.6703054719011272E-3</v>
      </c>
      <c r="N29" s="2">
        <f t="shared" si="5"/>
        <v>34.681221887604508</v>
      </c>
    </row>
    <row r="30" spans="1:14" x14ac:dyDescent="0.3">
      <c r="A30">
        <v>29</v>
      </c>
      <c r="B30">
        <v>500</v>
      </c>
      <c r="C30" s="1">
        <v>229000</v>
      </c>
      <c r="D30" s="1">
        <v>46400</v>
      </c>
      <c r="E30" s="1"/>
      <c r="F30" s="2">
        <f t="shared" si="0"/>
        <v>197.41379310344828</v>
      </c>
      <c r="G30" s="1"/>
      <c r="H30" s="2"/>
      <c r="I30" s="1"/>
      <c r="J30" s="1">
        <f t="shared" si="1"/>
        <v>1.9741379310344828E-7</v>
      </c>
      <c r="K30" s="1">
        <f t="shared" si="2"/>
        <v>6.4839164159863772E-10</v>
      </c>
      <c r="L30" s="1">
        <f t="shared" si="3"/>
        <v>0.64839164159863771</v>
      </c>
      <c r="M30" s="1">
        <f t="shared" si="4"/>
        <v>1.0806527359977296E-2</v>
      </c>
      <c r="N30" s="2">
        <f t="shared" si="5"/>
        <v>43.22610943990918</v>
      </c>
    </row>
    <row r="31" spans="1:14" x14ac:dyDescent="0.3">
      <c r="A31">
        <v>30</v>
      </c>
      <c r="B31">
        <v>500</v>
      </c>
      <c r="C31" s="1">
        <v>264000</v>
      </c>
      <c r="D31" s="1">
        <v>46900</v>
      </c>
      <c r="E31" s="1"/>
      <c r="F31" s="2">
        <f t="shared" si="0"/>
        <v>225.15991471215352</v>
      </c>
      <c r="G31" s="1"/>
      <c r="H31" s="2"/>
      <c r="I31" s="1"/>
      <c r="J31" s="1">
        <f t="shared" si="1"/>
        <v>2.2515991471215353E-7</v>
      </c>
      <c r="K31" s="1">
        <f t="shared" si="2"/>
        <v>7.3952181571183448E-10</v>
      </c>
      <c r="L31" s="1">
        <f t="shared" si="3"/>
        <v>0.73952181571183451</v>
      </c>
      <c r="M31" s="1">
        <f t="shared" si="4"/>
        <v>1.2325363595197241E-2</v>
      </c>
      <c r="N31" s="2">
        <f t="shared" si="5"/>
        <v>49.301454380788961</v>
      </c>
    </row>
    <row r="32" spans="1:14" x14ac:dyDescent="0.3">
      <c r="A32">
        <v>31</v>
      </c>
      <c r="B32">
        <v>800</v>
      </c>
      <c r="C32" s="1">
        <v>264000</v>
      </c>
      <c r="D32" s="1">
        <v>48900</v>
      </c>
      <c r="E32" s="1"/>
      <c r="F32" s="2">
        <f t="shared" si="0"/>
        <v>215.95092024539878</v>
      </c>
      <c r="G32" s="1"/>
      <c r="H32" s="2"/>
      <c r="I32" s="1"/>
      <c r="J32" s="1">
        <f t="shared" si="1"/>
        <v>2.1595092024539879E-7</v>
      </c>
      <c r="K32" s="1">
        <f t="shared" si="2"/>
        <v>7.0927552468067558E-10</v>
      </c>
      <c r="L32" s="1">
        <f t="shared" si="3"/>
        <v>0.70927552468067556</v>
      </c>
      <c r="M32" s="1">
        <f t="shared" si="4"/>
        <v>1.1821258744677926E-2</v>
      </c>
      <c r="N32" s="2">
        <f t="shared" si="5"/>
        <v>47.285034978711707</v>
      </c>
    </row>
    <row r="33" spans="1:14" x14ac:dyDescent="0.3">
      <c r="A33">
        <v>32</v>
      </c>
      <c r="B33">
        <v>800</v>
      </c>
      <c r="C33" s="1">
        <v>285000</v>
      </c>
      <c r="D33" s="1">
        <v>47500</v>
      </c>
      <c r="E33" s="1"/>
      <c r="F33" s="2">
        <f t="shared" si="0"/>
        <v>240</v>
      </c>
      <c r="G33" s="1"/>
      <c r="H33" s="2"/>
      <c r="I33" s="1"/>
      <c r="J33" s="1">
        <f t="shared" si="1"/>
        <v>2.3999999999999998E-7</v>
      </c>
      <c r="K33" s="1">
        <f t="shared" si="2"/>
        <v>7.8826302629284158E-10</v>
      </c>
      <c r="L33" s="1">
        <f t="shared" si="3"/>
        <v>0.78826302629284162</v>
      </c>
      <c r="M33" s="1">
        <f t="shared" si="4"/>
        <v>1.3137717104880693E-2</v>
      </c>
      <c r="N33" s="2">
        <f t="shared" si="5"/>
        <v>52.550868419522772</v>
      </c>
    </row>
    <row r="34" spans="1:14" x14ac:dyDescent="0.3">
      <c r="A34">
        <v>33</v>
      </c>
      <c r="B34">
        <v>1200</v>
      </c>
      <c r="C34" s="1">
        <v>292000</v>
      </c>
      <c r="D34" s="1">
        <v>49900</v>
      </c>
      <c r="E34" s="1"/>
      <c r="F34" s="2">
        <f t="shared" si="0"/>
        <v>234.06813627254508</v>
      </c>
      <c r="G34" s="1"/>
      <c r="H34" s="2"/>
      <c r="I34" s="1"/>
      <c r="J34" s="1">
        <f t="shared" si="1"/>
        <v>2.3406813627254507E-7</v>
      </c>
      <c r="K34" s="1">
        <f t="shared" si="2"/>
        <v>7.6878023940384022E-10</v>
      </c>
      <c r="L34" s="1">
        <f t="shared" si="3"/>
        <v>0.76878023940384022</v>
      </c>
      <c r="M34" s="1">
        <f t="shared" si="4"/>
        <v>1.2813003990064003E-2</v>
      </c>
      <c r="N34" s="2">
        <f t="shared" si="5"/>
        <v>51.25201596025601</v>
      </c>
    </row>
    <row r="35" spans="1:14" x14ac:dyDescent="0.3">
      <c r="A35">
        <v>34</v>
      </c>
      <c r="B35">
        <v>1200</v>
      </c>
      <c r="C35" s="1">
        <v>326000</v>
      </c>
      <c r="D35" s="1">
        <v>50800</v>
      </c>
      <c r="E35" s="1"/>
      <c r="F35" s="2">
        <f t="shared" si="0"/>
        <v>256.69291338582678</v>
      </c>
      <c r="G35" s="1"/>
      <c r="H35" s="2"/>
      <c r="I35" s="1"/>
      <c r="J35" s="1">
        <f t="shared" si="1"/>
        <v>2.5669291338582677E-7</v>
      </c>
      <c r="K35" s="1">
        <f t="shared" si="2"/>
        <v>8.4308971972265877E-10</v>
      </c>
      <c r="L35" s="1">
        <f t="shared" si="3"/>
        <v>0.84308971972265878</v>
      </c>
      <c r="M35" s="1">
        <f t="shared" si="4"/>
        <v>1.4051495328710979E-2</v>
      </c>
      <c r="N35" s="2">
        <f t="shared" si="5"/>
        <v>56.205981314843918</v>
      </c>
    </row>
    <row r="36" spans="1:14" x14ac:dyDescent="0.3">
      <c r="A36">
        <v>35</v>
      </c>
      <c r="B36">
        <v>1600</v>
      </c>
      <c r="C36" s="1">
        <v>294000</v>
      </c>
      <c r="D36" s="1">
        <v>49400</v>
      </c>
      <c r="E36" s="1"/>
      <c r="F36" s="2">
        <f t="shared" ref="F36:F73" si="6">(C36/D36)*40</f>
        <v>238.05668016194332</v>
      </c>
      <c r="G36" s="1"/>
      <c r="H36" s="2"/>
      <c r="I36" s="1"/>
      <c r="J36" s="1">
        <f t="shared" ref="J36:J61" si="7">F36/1000000000</f>
        <v>2.3805668016194333E-7</v>
      </c>
      <c r="K36" s="1">
        <f t="shared" ref="K36:K61" si="8">J36/304.4669</f>
        <v>7.8188032972366885E-10</v>
      </c>
      <c r="L36" s="1">
        <f t="shared" ref="L36:L61" si="9">K36*1000000000</f>
        <v>0.78188032972366883</v>
      </c>
      <c r="M36" s="1">
        <f t="shared" si="4"/>
        <v>1.3031338828727814E-2</v>
      </c>
      <c r="N36" s="2">
        <f t="shared" si="5"/>
        <v>52.125355314911253</v>
      </c>
    </row>
    <row r="37" spans="1:14" x14ac:dyDescent="0.3">
      <c r="A37">
        <v>36</v>
      </c>
      <c r="B37">
        <v>1600</v>
      </c>
      <c r="C37" s="1">
        <v>338000</v>
      </c>
      <c r="D37" s="1">
        <v>51200</v>
      </c>
      <c r="E37" s="1"/>
      <c r="F37" s="2">
        <f t="shared" si="6"/>
        <v>264.0625</v>
      </c>
      <c r="G37" s="1"/>
      <c r="H37" s="2"/>
      <c r="I37" s="1"/>
      <c r="J37" s="1">
        <f t="shared" si="7"/>
        <v>2.6406250000000001E-7</v>
      </c>
      <c r="K37" s="1">
        <f t="shared" si="8"/>
        <v>8.6729460575188965E-10</v>
      </c>
      <c r="L37" s="1">
        <f t="shared" si="9"/>
        <v>0.86729460575188966</v>
      </c>
      <c r="M37" s="1">
        <f t="shared" si="4"/>
        <v>1.4454910095864828E-2</v>
      </c>
      <c r="N37" s="2">
        <f t="shared" si="5"/>
        <v>57.819640383459308</v>
      </c>
    </row>
    <row r="38" spans="1:14" x14ac:dyDescent="0.3">
      <c r="A38">
        <v>37</v>
      </c>
      <c r="B38">
        <v>100</v>
      </c>
      <c r="C38" s="1">
        <v>77000</v>
      </c>
      <c r="D38" s="1">
        <v>40000</v>
      </c>
      <c r="E38" s="1"/>
      <c r="F38" s="2">
        <f t="shared" si="6"/>
        <v>77</v>
      </c>
      <c r="G38" s="1"/>
      <c r="H38" s="2"/>
      <c r="I38" s="1"/>
      <c r="J38" s="1">
        <f t="shared" si="7"/>
        <v>7.7000000000000001E-8</v>
      </c>
      <c r="K38" s="1">
        <f t="shared" si="8"/>
        <v>2.5290105426895336E-10</v>
      </c>
      <c r="L38" s="1">
        <f t="shared" si="9"/>
        <v>0.25290105426895337</v>
      </c>
      <c r="M38" s="1">
        <f t="shared" si="4"/>
        <v>4.2150175711492231E-3</v>
      </c>
      <c r="N38" s="2">
        <f t="shared" si="5"/>
        <v>16.86007028459689</v>
      </c>
    </row>
    <row r="39" spans="1:14" x14ac:dyDescent="0.3">
      <c r="A39">
        <v>38</v>
      </c>
      <c r="B39">
        <v>100</v>
      </c>
      <c r="C39" s="1">
        <v>97900</v>
      </c>
      <c r="D39" s="1">
        <v>39300</v>
      </c>
      <c r="E39" s="1"/>
      <c r="F39" s="2">
        <f t="shared" si="6"/>
        <v>99.64376590330788</v>
      </c>
      <c r="G39" s="1"/>
      <c r="H39" s="2"/>
      <c r="I39" s="1"/>
      <c r="J39" s="1">
        <f t="shared" si="7"/>
        <v>9.9643765903307881E-8</v>
      </c>
      <c r="K39" s="1">
        <f t="shared" si="8"/>
        <v>3.2727290192565392E-10</v>
      </c>
      <c r="L39" s="1">
        <f t="shared" si="9"/>
        <v>0.32727290192565389</v>
      </c>
      <c r="M39" s="1">
        <f t="shared" si="4"/>
        <v>5.454548365427565E-3</v>
      </c>
      <c r="N39" s="2">
        <f t="shared" si="5"/>
        <v>21.818193461710258</v>
      </c>
    </row>
    <row r="40" spans="1:14" x14ac:dyDescent="0.3">
      <c r="A40">
        <v>39</v>
      </c>
      <c r="B40">
        <v>300</v>
      </c>
      <c r="C40" s="1">
        <v>436000</v>
      </c>
      <c r="D40" s="1">
        <v>47600</v>
      </c>
      <c r="E40" s="1"/>
      <c r="F40" s="2">
        <f t="shared" si="6"/>
        <v>366.38655462184875</v>
      </c>
      <c r="G40" s="1"/>
      <c r="H40" s="2"/>
      <c r="I40" s="1"/>
      <c r="J40" s="1">
        <f t="shared" si="7"/>
        <v>3.6638655462184874E-7</v>
      </c>
      <c r="K40" s="1">
        <f t="shared" si="8"/>
        <v>1.2033707264134417E-9</v>
      </c>
      <c r="L40" s="1">
        <f t="shared" si="9"/>
        <v>1.2033707264134417</v>
      </c>
      <c r="M40" s="1">
        <f t="shared" si="4"/>
        <v>2.0056178773557361E-2</v>
      </c>
      <c r="N40" s="2">
        <f t="shared" si="5"/>
        <v>80.224715094229438</v>
      </c>
    </row>
    <row r="41" spans="1:14" x14ac:dyDescent="0.3">
      <c r="A41">
        <v>40</v>
      </c>
      <c r="B41">
        <v>300</v>
      </c>
      <c r="C41" s="1">
        <v>414000</v>
      </c>
      <c r="D41" s="1">
        <v>48000</v>
      </c>
      <c r="E41" s="1"/>
      <c r="F41" s="2">
        <f t="shared" si="6"/>
        <v>345</v>
      </c>
      <c r="G41" s="1"/>
      <c r="H41" s="2"/>
      <c r="I41" s="1"/>
      <c r="J41" s="1">
        <f t="shared" si="7"/>
        <v>3.4499999999999998E-7</v>
      </c>
      <c r="K41" s="1">
        <f t="shared" si="8"/>
        <v>1.1331281002959599E-9</v>
      </c>
      <c r="L41" s="1">
        <f t="shared" si="9"/>
        <v>1.1331281002959599</v>
      </c>
      <c r="M41" s="1">
        <f t="shared" si="4"/>
        <v>1.8885468338265998E-2</v>
      </c>
      <c r="N41" s="2">
        <f t="shared" si="5"/>
        <v>75.541873353063991</v>
      </c>
    </row>
    <row r="42" spans="1:14" x14ac:dyDescent="0.3">
      <c r="A42">
        <v>41</v>
      </c>
      <c r="B42">
        <v>500</v>
      </c>
      <c r="C42" s="1">
        <v>575000</v>
      </c>
      <c r="D42" s="1">
        <v>46000</v>
      </c>
      <c r="E42" s="1"/>
      <c r="F42" s="2">
        <f t="shared" si="6"/>
        <v>500</v>
      </c>
      <c r="G42" s="1"/>
      <c r="H42" s="2"/>
      <c r="I42" s="1"/>
      <c r="J42" s="1">
        <f t="shared" si="7"/>
        <v>4.9999999999999998E-7</v>
      </c>
      <c r="K42" s="1">
        <f t="shared" si="8"/>
        <v>1.6422146381100867E-9</v>
      </c>
      <c r="L42" s="1">
        <f t="shared" si="9"/>
        <v>1.6422146381100868</v>
      </c>
      <c r="M42" s="1">
        <f t="shared" si="4"/>
        <v>2.7370243968501448E-2</v>
      </c>
      <c r="N42" s="2">
        <f t="shared" si="5"/>
        <v>109.48097587400579</v>
      </c>
    </row>
    <row r="43" spans="1:14" x14ac:dyDescent="0.3">
      <c r="A43">
        <v>42</v>
      </c>
      <c r="B43">
        <v>500</v>
      </c>
      <c r="C43" s="1">
        <v>620000</v>
      </c>
      <c r="D43" s="1">
        <v>49300</v>
      </c>
      <c r="E43" s="1"/>
      <c r="F43" s="2">
        <f t="shared" si="6"/>
        <v>503.04259634888439</v>
      </c>
      <c r="G43" s="1"/>
      <c r="H43" s="2"/>
      <c r="I43" s="1"/>
      <c r="J43" s="1">
        <f t="shared" si="7"/>
        <v>5.0304259634888443E-7</v>
      </c>
      <c r="K43" s="1">
        <f t="shared" si="8"/>
        <v>1.6522078306340834E-9</v>
      </c>
      <c r="L43" s="1">
        <f t="shared" si="9"/>
        <v>1.6522078306340835</v>
      </c>
      <c r="M43" s="1">
        <f t="shared" si="4"/>
        <v>2.7536797177234725E-2</v>
      </c>
      <c r="N43" s="2">
        <f t="shared" si="5"/>
        <v>110.1471887089389</v>
      </c>
    </row>
    <row r="44" spans="1:14" x14ac:dyDescent="0.3">
      <c r="A44">
        <v>43</v>
      </c>
      <c r="B44">
        <v>800</v>
      </c>
      <c r="C44" s="1">
        <v>632000</v>
      </c>
      <c r="D44" s="1">
        <v>47900</v>
      </c>
      <c r="E44" s="1"/>
      <c r="F44" s="2">
        <f t="shared" si="6"/>
        <v>527.7661795407098</v>
      </c>
      <c r="G44" s="1"/>
      <c r="H44" s="2"/>
      <c r="I44" s="1"/>
      <c r="J44" s="1">
        <f t="shared" si="7"/>
        <v>5.2776617954070981E-7</v>
      </c>
      <c r="K44" s="1">
        <f t="shared" si="8"/>
        <v>1.7334106910823798E-9</v>
      </c>
      <c r="L44" s="1">
        <f t="shared" si="9"/>
        <v>1.7334106910823799</v>
      </c>
      <c r="M44" s="1">
        <f t="shared" si="4"/>
        <v>2.8890178184706333E-2</v>
      </c>
      <c r="N44" s="2">
        <f t="shared" si="5"/>
        <v>115.56071273882533</v>
      </c>
    </row>
    <row r="45" spans="1:14" x14ac:dyDescent="0.3">
      <c r="A45">
        <v>44</v>
      </c>
      <c r="B45">
        <v>800</v>
      </c>
      <c r="C45" s="1">
        <v>698000</v>
      </c>
      <c r="D45" s="1">
        <v>48600</v>
      </c>
      <c r="E45" s="1"/>
      <c r="F45" s="2">
        <f t="shared" si="6"/>
        <v>574.4855967078189</v>
      </c>
      <c r="G45" s="1"/>
      <c r="H45" s="2"/>
      <c r="I45" s="1"/>
      <c r="J45" s="1">
        <f t="shared" si="7"/>
        <v>5.7448559670781886E-7</v>
      </c>
      <c r="K45" s="1">
        <f t="shared" si="8"/>
        <v>1.886857312593976E-9</v>
      </c>
      <c r="L45" s="1">
        <f t="shared" si="9"/>
        <v>1.886857312593976</v>
      </c>
      <c r="M45" s="1">
        <f t="shared" si="4"/>
        <v>3.1447621876566266E-2</v>
      </c>
      <c r="N45" s="2">
        <f t="shared" si="5"/>
        <v>125.79048750626507</v>
      </c>
    </row>
    <row r="46" spans="1:14" x14ac:dyDescent="0.3">
      <c r="A46">
        <v>45</v>
      </c>
      <c r="B46">
        <v>1200</v>
      </c>
      <c r="C46" s="1">
        <v>716000</v>
      </c>
      <c r="D46" s="1">
        <v>52400</v>
      </c>
      <c r="E46" s="1"/>
      <c r="F46" s="2">
        <f t="shared" si="6"/>
        <v>546.56488549618325</v>
      </c>
      <c r="G46" s="1"/>
      <c r="H46" s="2"/>
      <c r="I46" s="1"/>
      <c r="J46" s="1">
        <f t="shared" si="7"/>
        <v>5.465648854961833E-7</v>
      </c>
      <c r="K46" s="1">
        <f t="shared" si="8"/>
        <v>1.7951537112775913E-9</v>
      </c>
      <c r="L46" s="1">
        <f t="shared" si="9"/>
        <v>1.7951537112775913</v>
      </c>
      <c r="M46" s="1">
        <f t="shared" si="4"/>
        <v>2.9919228521293188E-2</v>
      </c>
      <c r="N46" s="2">
        <f t="shared" si="5"/>
        <v>119.67691408517275</v>
      </c>
    </row>
    <row r="47" spans="1:14" x14ac:dyDescent="0.3">
      <c r="A47">
        <v>46</v>
      </c>
      <c r="B47">
        <v>1200</v>
      </c>
      <c r="C47" s="1">
        <v>754000</v>
      </c>
      <c r="D47" s="1">
        <v>50800</v>
      </c>
      <c r="E47" s="1"/>
      <c r="F47" s="2">
        <f t="shared" si="6"/>
        <v>593.70078740157487</v>
      </c>
      <c r="G47" s="1"/>
      <c r="H47" s="2"/>
      <c r="I47" s="1"/>
      <c r="J47" s="1">
        <f t="shared" si="7"/>
        <v>5.9370078740157485E-7</v>
      </c>
      <c r="K47" s="1">
        <f t="shared" si="8"/>
        <v>1.9499682474567016E-9</v>
      </c>
      <c r="L47" s="1">
        <f t="shared" si="9"/>
        <v>1.9499682474567015</v>
      </c>
      <c r="M47" s="1">
        <f t="shared" si="4"/>
        <v>3.2499470790945027E-2</v>
      </c>
      <c r="N47" s="2">
        <f t="shared" si="5"/>
        <v>129.9978831637801</v>
      </c>
    </row>
    <row r="48" spans="1:14" x14ac:dyDescent="0.3">
      <c r="A48">
        <v>47</v>
      </c>
      <c r="B48">
        <v>1600</v>
      </c>
      <c r="C48" s="1">
        <v>658000</v>
      </c>
      <c r="D48" s="1">
        <v>51600</v>
      </c>
      <c r="E48" s="1"/>
      <c r="F48" s="2">
        <f t="shared" si="6"/>
        <v>510.07751937984494</v>
      </c>
      <c r="G48" s="1"/>
      <c r="H48" s="2"/>
      <c r="I48" s="1"/>
      <c r="J48" s="1">
        <f t="shared" si="7"/>
        <v>5.1007751937984491E-7</v>
      </c>
      <c r="K48" s="1">
        <f t="shared" si="8"/>
        <v>1.6753135377929255E-9</v>
      </c>
      <c r="L48" s="1">
        <f t="shared" si="9"/>
        <v>1.6753135377929256</v>
      </c>
      <c r="M48" s="1">
        <f t="shared" si="4"/>
        <v>2.7921892296548758E-2</v>
      </c>
      <c r="N48" s="2">
        <f t="shared" si="5"/>
        <v>111.68756918619503</v>
      </c>
    </row>
    <row r="49" spans="1:14" x14ac:dyDescent="0.3">
      <c r="A49">
        <v>48</v>
      </c>
      <c r="B49">
        <v>1600</v>
      </c>
      <c r="C49" s="1">
        <v>750000</v>
      </c>
      <c r="D49" s="1">
        <v>51400</v>
      </c>
      <c r="E49" s="1"/>
      <c r="F49" s="2">
        <f t="shared" si="6"/>
        <v>583.65758754863816</v>
      </c>
      <c r="G49" s="1"/>
      <c r="H49" s="2"/>
      <c r="I49" s="1"/>
      <c r="J49" s="1">
        <f t="shared" si="7"/>
        <v>5.8365758754863818E-7</v>
      </c>
      <c r="K49" s="1">
        <f t="shared" si="8"/>
        <v>1.9169820678327864E-9</v>
      </c>
      <c r="L49" s="1">
        <f t="shared" si="9"/>
        <v>1.9169820678327865</v>
      </c>
      <c r="M49" s="1">
        <f t="shared" si="4"/>
        <v>3.1949701130546439E-2</v>
      </c>
      <c r="N49" s="2">
        <f t="shared" si="5"/>
        <v>127.79880452218575</v>
      </c>
    </row>
    <row r="50" spans="1:14" x14ac:dyDescent="0.3">
      <c r="A50">
        <v>49</v>
      </c>
      <c r="B50">
        <v>100</v>
      </c>
      <c r="C50" s="1">
        <v>107000</v>
      </c>
      <c r="D50" s="1">
        <v>43000</v>
      </c>
      <c r="E50" s="1"/>
      <c r="F50" s="2">
        <f t="shared" si="6"/>
        <v>99.534883720930225</v>
      </c>
      <c r="G50" s="1"/>
      <c r="H50" s="2"/>
      <c r="I50" s="1"/>
      <c r="J50" s="1">
        <f t="shared" si="7"/>
        <v>9.9534883720930226E-8</v>
      </c>
      <c r="K50" s="1">
        <f t="shared" si="8"/>
        <v>3.2691528609819402E-10</v>
      </c>
      <c r="L50" s="1">
        <f t="shared" si="9"/>
        <v>0.32691528609819404</v>
      </c>
      <c r="M50" s="1">
        <f t="shared" si="4"/>
        <v>5.4485881016365671E-3</v>
      </c>
      <c r="N50" s="2">
        <f t="shared" si="5"/>
        <v>21.794352406546267</v>
      </c>
    </row>
    <row r="51" spans="1:14" x14ac:dyDescent="0.3">
      <c r="A51">
        <v>50</v>
      </c>
      <c r="B51">
        <v>100</v>
      </c>
      <c r="C51" s="1">
        <v>119000</v>
      </c>
      <c r="D51" s="1">
        <v>41200</v>
      </c>
      <c r="E51" s="1"/>
      <c r="F51" s="2">
        <f t="shared" si="6"/>
        <v>115.53398058252426</v>
      </c>
      <c r="G51" s="1"/>
      <c r="H51" s="2"/>
      <c r="I51" s="1"/>
      <c r="J51" s="1">
        <f t="shared" si="7"/>
        <v>1.1553398058252427E-7</v>
      </c>
      <c r="K51" s="1">
        <f t="shared" si="8"/>
        <v>3.7946318822349578E-10</v>
      </c>
      <c r="L51" s="1">
        <f t="shared" si="9"/>
        <v>0.37946318822349578</v>
      </c>
      <c r="M51" s="1">
        <f t="shared" si="4"/>
        <v>6.3243864703915968E-3</v>
      </c>
      <c r="N51" s="2">
        <f t="shared" si="5"/>
        <v>25.297545881566386</v>
      </c>
    </row>
    <row r="52" spans="1:14" x14ac:dyDescent="0.3">
      <c r="A52">
        <v>51</v>
      </c>
      <c r="B52">
        <v>300</v>
      </c>
      <c r="C52" s="1">
        <v>747000</v>
      </c>
      <c r="D52" s="1">
        <v>50500</v>
      </c>
      <c r="E52" s="1"/>
      <c r="F52" s="2">
        <f t="shared" si="6"/>
        <v>591.68316831683171</v>
      </c>
      <c r="G52" s="1"/>
      <c r="H52" s="2"/>
      <c r="I52" s="1"/>
      <c r="J52" s="1">
        <f t="shared" si="7"/>
        <v>5.9168316831683174E-7</v>
      </c>
      <c r="K52" s="1">
        <f t="shared" si="8"/>
        <v>1.9433415202665107E-9</v>
      </c>
      <c r="L52" s="1">
        <f t="shared" si="9"/>
        <v>1.9433415202665107</v>
      </c>
      <c r="M52" s="1">
        <f t="shared" si="4"/>
        <v>3.2389025337775178E-2</v>
      </c>
      <c r="N52" s="2">
        <f t="shared" si="5"/>
        <v>129.55610135110072</v>
      </c>
    </row>
    <row r="53" spans="1:14" x14ac:dyDescent="0.3">
      <c r="A53">
        <v>52</v>
      </c>
      <c r="B53">
        <v>300</v>
      </c>
      <c r="C53" s="1">
        <v>791000</v>
      </c>
      <c r="D53" s="1">
        <v>48900</v>
      </c>
      <c r="E53" s="1"/>
      <c r="F53" s="2">
        <f t="shared" si="6"/>
        <v>647.03476482617589</v>
      </c>
      <c r="G53" s="1"/>
      <c r="H53" s="2"/>
      <c r="I53" s="1"/>
      <c r="J53" s="1">
        <f t="shared" si="7"/>
        <v>6.4703476482617594E-7</v>
      </c>
      <c r="K53" s="1">
        <f t="shared" si="8"/>
        <v>2.1251399243273272E-9</v>
      </c>
      <c r="L53" s="1">
        <f t="shared" si="9"/>
        <v>2.125139924327327</v>
      </c>
      <c r="M53" s="1">
        <f t="shared" si="4"/>
        <v>3.541899873878878E-2</v>
      </c>
      <c r="N53" s="2">
        <f t="shared" si="5"/>
        <v>141.67599495515512</v>
      </c>
    </row>
    <row r="54" spans="1:14" x14ac:dyDescent="0.3">
      <c r="A54">
        <v>53</v>
      </c>
      <c r="B54">
        <v>500</v>
      </c>
      <c r="C54" s="1">
        <v>958000</v>
      </c>
      <c r="D54" s="1">
        <v>49400</v>
      </c>
      <c r="E54" s="1"/>
      <c r="F54" s="2">
        <f t="shared" si="6"/>
        <v>775.70850202429153</v>
      </c>
      <c r="G54" s="1"/>
      <c r="H54" s="2"/>
      <c r="I54" s="1"/>
      <c r="J54" s="1">
        <f t="shared" si="7"/>
        <v>7.757085020242915E-7</v>
      </c>
      <c r="K54" s="1">
        <f t="shared" si="8"/>
        <v>2.5477597138614789E-9</v>
      </c>
      <c r="L54" s="1">
        <f t="shared" si="9"/>
        <v>2.5477597138614789</v>
      </c>
      <c r="M54" s="1">
        <f t="shared" si="4"/>
        <v>4.2462661897691316E-2</v>
      </c>
      <c r="N54" s="2">
        <f t="shared" si="5"/>
        <v>169.85064759076525</v>
      </c>
    </row>
    <row r="55" spans="1:14" x14ac:dyDescent="0.3">
      <c r="A55">
        <v>54</v>
      </c>
      <c r="B55">
        <v>500</v>
      </c>
      <c r="C55" s="1">
        <v>991000</v>
      </c>
      <c r="D55" s="1">
        <v>48600</v>
      </c>
      <c r="E55" s="1"/>
      <c r="F55" s="2">
        <f t="shared" si="6"/>
        <v>815.63786008230454</v>
      </c>
      <c r="G55" s="1"/>
      <c r="H55" s="2"/>
      <c r="I55" s="1"/>
      <c r="J55" s="1">
        <f t="shared" si="7"/>
        <v>8.1563786008230459E-7</v>
      </c>
      <c r="K55" s="1">
        <f t="shared" si="8"/>
        <v>2.6789048664478949E-9</v>
      </c>
      <c r="L55" s="1">
        <f t="shared" si="9"/>
        <v>2.6789048664478949</v>
      </c>
      <c r="M55" s="1">
        <f t="shared" si="4"/>
        <v>4.4648414440798249E-2</v>
      </c>
      <c r="N55" s="2">
        <f t="shared" si="5"/>
        <v>178.59365776319299</v>
      </c>
    </row>
    <row r="56" spans="1:14" x14ac:dyDescent="0.3">
      <c r="A56">
        <v>55</v>
      </c>
      <c r="B56">
        <v>800</v>
      </c>
      <c r="C56" s="1">
        <v>980000</v>
      </c>
      <c r="D56" s="1">
        <v>49900</v>
      </c>
      <c r="E56" s="1"/>
      <c r="F56" s="2">
        <f t="shared" si="6"/>
        <v>785.57114228456908</v>
      </c>
      <c r="G56" s="1"/>
      <c r="H56" s="2"/>
      <c r="I56" s="1"/>
      <c r="J56" s="1">
        <f t="shared" si="7"/>
        <v>7.8557114228456906E-7</v>
      </c>
      <c r="K56" s="1">
        <f t="shared" si="8"/>
        <v>2.580152858273162E-9</v>
      </c>
      <c r="L56" s="1">
        <f t="shared" si="9"/>
        <v>2.5801528582731619</v>
      </c>
      <c r="M56" s="1">
        <f t="shared" si="4"/>
        <v>4.3002547637886031E-2</v>
      </c>
      <c r="N56" s="2">
        <f t="shared" si="5"/>
        <v>172.01019055154413</v>
      </c>
    </row>
    <row r="57" spans="1:14" x14ac:dyDescent="0.3">
      <c r="A57">
        <v>56</v>
      </c>
      <c r="B57">
        <v>800</v>
      </c>
      <c r="C57" s="1">
        <v>1080000</v>
      </c>
      <c r="D57" s="1">
        <v>47100</v>
      </c>
      <c r="E57" s="1"/>
      <c r="F57" s="2">
        <f t="shared" si="6"/>
        <v>917.1974522292993</v>
      </c>
      <c r="G57" s="1"/>
      <c r="H57" s="2"/>
      <c r="I57" s="1"/>
      <c r="J57" s="1">
        <f t="shared" si="7"/>
        <v>9.1719745222929929E-7</v>
      </c>
      <c r="K57" s="1">
        <f t="shared" si="8"/>
        <v>3.0124701641764646E-9</v>
      </c>
      <c r="L57" s="1">
        <f t="shared" si="9"/>
        <v>3.0124701641764644</v>
      </c>
      <c r="M57" s="1">
        <f t="shared" si="4"/>
        <v>5.0207836069607742E-2</v>
      </c>
      <c r="N57" s="2">
        <f t="shared" si="5"/>
        <v>200.83134427843098</v>
      </c>
    </row>
    <row r="58" spans="1:14" x14ac:dyDescent="0.3">
      <c r="A58">
        <v>57</v>
      </c>
      <c r="B58">
        <v>1200</v>
      </c>
      <c r="C58" s="1">
        <v>1060000</v>
      </c>
      <c r="D58" s="1">
        <v>51700</v>
      </c>
      <c r="E58" s="1"/>
      <c r="F58" s="2">
        <f t="shared" si="6"/>
        <v>820.11605415860731</v>
      </c>
      <c r="G58" s="1"/>
      <c r="H58" s="2"/>
      <c r="I58" s="1"/>
      <c r="J58" s="1">
        <f t="shared" si="7"/>
        <v>8.2011605415860734E-7</v>
      </c>
      <c r="K58" s="1">
        <f t="shared" si="8"/>
        <v>2.6936131781766994E-9</v>
      </c>
      <c r="L58" s="1">
        <f t="shared" si="9"/>
        <v>2.6936131781766992</v>
      </c>
      <c r="M58" s="1">
        <f t="shared" si="4"/>
        <v>4.4893552969611651E-2</v>
      </c>
      <c r="N58" s="2">
        <f t="shared" si="5"/>
        <v>179.57421187844659</v>
      </c>
    </row>
    <row r="59" spans="1:14" x14ac:dyDescent="0.3">
      <c r="A59">
        <v>58</v>
      </c>
      <c r="B59">
        <v>1200</v>
      </c>
      <c r="C59" s="1">
        <v>1140000</v>
      </c>
      <c r="D59" s="1">
        <v>51200</v>
      </c>
      <c r="E59" s="1"/>
      <c r="F59" s="2">
        <f t="shared" si="6"/>
        <v>890.625</v>
      </c>
      <c r="G59" s="1"/>
      <c r="H59" s="2"/>
      <c r="I59" s="1"/>
      <c r="J59" s="1">
        <f t="shared" si="7"/>
        <v>8.9062500000000005E-7</v>
      </c>
      <c r="K59" s="1">
        <f t="shared" si="8"/>
        <v>2.9251948241335922E-9</v>
      </c>
      <c r="L59" s="1">
        <f t="shared" si="9"/>
        <v>2.9251948241335923</v>
      </c>
      <c r="M59" s="1">
        <f t="shared" si="4"/>
        <v>4.8753247068893203E-2</v>
      </c>
      <c r="N59" s="2">
        <f t="shared" si="5"/>
        <v>195.01298827557281</v>
      </c>
    </row>
    <row r="60" spans="1:14" x14ac:dyDescent="0.3">
      <c r="A60">
        <v>59</v>
      </c>
      <c r="B60">
        <v>1600</v>
      </c>
      <c r="C60" s="1">
        <v>1060000</v>
      </c>
      <c r="D60" s="1">
        <v>51100</v>
      </c>
      <c r="E60" s="1"/>
      <c r="F60" s="2">
        <f t="shared" si="6"/>
        <v>829.7455968688846</v>
      </c>
      <c r="G60" s="1"/>
      <c r="H60" s="2"/>
      <c r="I60" s="1"/>
      <c r="J60" s="1">
        <f t="shared" si="7"/>
        <v>8.2974559686888459E-7</v>
      </c>
      <c r="K60" s="1">
        <f t="shared" si="8"/>
        <v>2.7252407301709465E-9</v>
      </c>
      <c r="L60" s="1">
        <f t="shared" si="9"/>
        <v>2.7252407301709467</v>
      </c>
      <c r="M60" s="1">
        <f t="shared" si="4"/>
        <v>4.5420678836182442E-2</v>
      </c>
      <c r="N60" s="2">
        <f t="shared" si="5"/>
        <v>181.68271534472976</v>
      </c>
    </row>
    <row r="61" spans="1:14" x14ac:dyDescent="0.3">
      <c r="A61">
        <v>60</v>
      </c>
      <c r="B61">
        <v>1600</v>
      </c>
      <c r="C61" s="1">
        <v>1170000</v>
      </c>
      <c r="D61" s="1">
        <v>49600</v>
      </c>
      <c r="E61" s="1"/>
      <c r="F61" s="2">
        <f t="shared" si="6"/>
        <v>943.54838709677426</v>
      </c>
      <c r="G61" s="1"/>
      <c r="H61" s="2"/>
      <c r="I61" s="1"/>
      <c r="J61" s="1">
        <f t="shared" si="7"/>
        <v>9.4354838709677428E-7</v>
      </c>
      <c r="K61" s="1">
        <f t="shared" si="8"/>
        <v>3.0990179461109707E-9</v>
      </c>
      <c r="L61" s="1">
        <f t="shared" si="9"/>
        <v>3.0990179461109708</v>
      </c>
      <c r="M61" s="1">
        <f t="shared" si="4"/>
        <v>5.1650299101849512E-2</v>
      </c>
      <c r="N61" s="2">
        <f t="shared" si="5"/>
        <v>206.60119640739805</v>
      </c>
    </row>
    <row r="62" spans="1:14" x14ac:dyDescent="0.3">
      <c r="A62">
        <v>61</v>
      </c>
      <c r="B62">
        <v>100</v>
      </c>
      <c r="C62" s="1">
        <v>137000</v>
      </c>
      <c r="D62" s="1">
        <v>41600</v>
      </c>
      <c r="E62" s="1"/>
      <c r="F62" s="2">
        <f t="shared" si="6"/>
        <v>131.73076923076923</v>
      </c>
      <c r="G62" s="1"/>
      <c r="H62" s="2"/>
      <c r="I62" s="1"/>
      <c r="J62" s="1">
        <f t="shared" ref="J62:J73" si="10">F62/1000000000</f>
        <v>1.3173076923076922E-7</v>
      </c>
      <c r="K62" s="1">
        <f t="shared" ref="K62:K73" si="11">J62/304.4669</f>
        <v>4.3266039504054207E-10</v>
      </c>
      <c r="L62" s="1">
        <f t="shared" ref="L62:L73" si="12">K62*1000000000</f>
        <v>0.43266039504054205</v>
      </c>
      <c r="M62" s="1">
        <f t="shared" ref="M62:M73" si="13">L62/60</f>
        <v>7.2110065840090337E-3</v>
      </c>
      <c r="N62" s="2">
        <f t="shared" ref="N62:N73" si="14">M62/0.00025</f>
        <v>28.844026336036134</v>
      </c>
    </row>
    <row r="63" spans="1:14" x14ac:dyDescent="0.3">
      <c r="A63">
        <v>62</v>
      </c>
      <c r="B63">
        <v>100</v>
      </c>
      <c r="C63" s="1">
        <v>150000</v>
      </c>
      <c r="D63" s="1">
        <v>41300</v>
      </c>
      <c r="E63" s="1"/>
      <c r="F63" s="2">
        <f t="shared" si="6"/>
        <v>145.27845036319613</v>
      </c>
      <c r="G63" s="1"/>
      <c r="H63" s="2"/>
      <c r="I63" s="1"/>
      <c r="J63" s="1">
        <f t="shared" si="10"/>
        <v>1.4527845036319614E-7</v>
      </c>
      <c r="K63" s="1">
        <f t="shared" si="11"/>
        <v>4.7715679557678066E-10</v>
      </c>
      <c r="L63" s="1">
        <f t="shared" si="12"/>
        <v>0.47715679557678065</v>
      </c>
      <c r="M63" s="1">
        <f t="shared" si="13"/>
        <v>7.9526132596130106E-3</v>
      </c>
      <c r="N63" s="2">
        <f t="shared" si="14"/>
        <v>31.810453038452042</v>
      </c>
    </row>
    <row r="64" spans="1:14" x14ac:dyDescent="0.3">
      <c r="A64">
        <v>63</v>
      </c>
      <c r="B64">
        <v>300</v>
      </c>
      <c r="C64" s="1">
        <v>1050000</v>
      </c>
      <c r="D64" s="1">
        <v>50300</v>
      </c>
      <c r="E64" s="1"/>
      <c r="F64" s="2">
        <f t="shared" si="6"/>
        <v>834.99005964214712</v>
      </c>
      <c r="G64" s="1"/>
      <c r="H64" s="2"/>
      <c r="I64" s="1"/>
      <c r="J64" s="1">
        <f t="shared" si="10"/>
        <v>8.349900596421471E-7</v>
      </c>
      <c r="K64" s="1">
        <f t="shared" si="11"/>
        <v>2.7424657972414968E-9</v>
      </c>
      <c r="L64" s="1">
        <f t="shared" si="12"/>
        <v>2.742465797241497</v>
      </c>
      <c r="M64" s="1">
        <f t="shared" si="13"/>
        <v>4.5707763287358281E-2</v>
      </c>
      <c r="N64" s="2">
        <f t="shared" si="14"/>
        <v>182.83105314943313</v>
      </c>
    </row>
    <row r="65" spans="1:14" x14ac:dyDescent="0.3">
      <c r="A65">
        <v>64</v>
      </c>
      <c r="B65">
        <v>300</v>
      </c>
      <c r="C65" s="1">
        <v>1160000</v>
      </c>
      <c r="D65" s="1">
        <v>49100</v>
      </c>
      <c r="E65" s="1"/>
      <c r="F65" s="2">
        <f t="shared" si="6"/>
        <v>945.01018329938904</v>
      </c>
      <c r="G65" s="1"/>
      <c r="H65" s="2"/>
      <c r="I65" s="1"/>
      <c r="J65" s="1">
        <f t="shared" si="10"/>
        <v>9.4501018329938903E-7</v>
      </c>
      <c r="K65" s="1">
        <f t="shared" si="11"/>
        <v>3.1038191123547058E-9</v>
      </c>
      <c r="L65" s="1">
        <f t="shared" si="12"/>
        <v>3.1038191123547056</v>
      </c>
      <c r="M65" s="1">
        <f t="shared" si="13"/>
        <v>5.1730318539245097E-2</v>
      </c>
      <c r="N65" s="2">
        <f t="shared" si="14"/>
        <v>206.92127415698039</v>
      </c>
    </row>
    <row r="66" spans="1:14" x14ac:dyDescent="0.3">
      <c r="A66">
        <v>65</v>
      </c>
      <c r="B66">
        <v>500</v>
      </c>
      <c r="C66" s="1">
        <v>1310000</v>
      </c>
      <c r="D66" s="1">
        <v>47500</v>
      </c>
      <c r="E66" s="1"/>
      <c r="F66" s="2">
        <f t="shared" si="6"/>
        <v>1103.1578947368421</v>
      </c>
      <c r="G66" s="1"/>
      <c r="H66" s="2"/>
      <c r="I66" s="1"/>
      <c r="J66" s="1">
        <f t="shared" si="10"/>
        <v>1.103157894736842E-6</v>
      </c>
      <c r="K66" s="1">
        <f t="shared" si="11"/>
        <v>3.6232440857670966E-9</v>
      </c>
      <c r="L66" s="1">
        <f t="shared" si="12"/>
        <v>3.6232440857670967</v>
      </c>
      <c r="M66" s="1">
        <f t="shared" si="13"/>
        <v>6.0387401429451613E-2</v>
      </c>
      <c r="N66" s="2">
        <f t="shared" si="14"/>
        <v>241.54960571780646</v>
      </c>
    </row>
    <row r="67" spans="1:14" x14ac:dyDescent="0.3">
      <c r="A67">
        <v>66</v>
      </c>
      <c r="B67">
        <v>500</v>
      </c>
      <c r="C67" s="1">
        <v>1380000</v>
      </c>
      <c r="D67" s="1">
        <v>46700</v>
      </c>
      <c r="E67" s="1"/>
      <c r="F67" s="2">
        <f t="shared" si="6"/>
        <v>1182.0128479657387</v>
      </c>
      <c r="G67" s="1"/>
      <c r="H67" s="2"/>
      <c r="I67" s="1"/>
      <c r="J67" s="1">
        <f t="shared" si="10"/>
        <v>1.1820128479657387E-6</v>
      </c>
      <c r="K67" s="1">
        <f t="shared" si="11"/>
        <v>3.8822376027270574E-9</v>
      </c>
      <c r="L67" s="1">
        <f t="shared" si="12"/>
        <v>3.8822376027270575</v>
      </c>
      <c r="M67" s="1">
        <f t="shared" si="13"/>
        <v>6.4703960045450953E-2</v>
      </c>
      <c r="N67" s="2">
        <f t="shared" si="14"/>
        <v>258.81584018180382</v>
      </c>
    </row>
    <row r="68" spans="1:14" x14ac:dyDescent="0.3">
      <c r="A68">
        <v>67</v>
      </c>
      <c r="B68">
        <v>800</v>
      </c>
      <c r="C68" s="1">
        <v>1310000</v>
      </c>
      <c r="D68" s="1">
        <v>48500</v>
      </c>
      <c r="E68" s="1"/>
      <c r="F68" s="2">
        <f t="shared" si="6"/>
        <v>1080.4123711340205</v>
      </c>
      <c r="G68" s="1"/>
      <c r="H68" s="2"/>
      <c r="I68" s="1"/>
      <c r="J68" s="1">
        <f t="shared" si="10"/>
        <v>1.0804123711340205E-6</v>
      </c>
      <c r="K68" s="1">
        <f t="shared" si="11"/>
        <v>3.5485380221430323E-9</v>
      </c>
      <c r="L68" s="1">
        <f t="shared" si="12"/>
        <v>3.5485380221430325</v>
      </c>
      <c r="M68" s="1">
        <f t="shared" si="13"/>
        <v>5.9142300369050542E-2</v>
      </c>
      <c r="N68" s="2">
        <f t="shared" si="14"/>
        <v>236.56920147620215</v>
      </c>
    </row>
    <row r="69" spans="1:14" x14ac:dyDescent="0.3">
      <c r="A69">
        <v>68</v>
      </c>
      <c r="B69">
        <v>800</v>
      </c>
      <c r="C69" s="1">
        <v>1520000</v>
      </c>
      <c r="D69" s="1">
        <v>47200</v>
      </c>
      <c r="E69" s="1"/>
      <c r="F69" s="2">
        <f t="shared" si="6"/>
        <v>1288.1355932203392</v>
      </c>
      <c r="G69" s="1"/>
      <c r="H69" s="2"/>
      <c r="I69" s="1"/>
      <c r="J69" s="1">
        <f t="shared" si="10"/>
        <v>1.2881355932203392E-6</v>
      </c>
      <c r="K69" s="1">
        <f t="shared" si="11"/>
        <v>4.2307902541141227E-9</v>
      </c>
      <c r="L69" s="1">
        <f t="shared" si="12"/>
        <v>4.2307902541141225</v>
      </c>
      <c r="M69" s="1">
        <f t="shared" si="13"/>
        <v>7.0513170901902039E-2</v>
      </c>
      <c r="N69" s="2">
        <f t="shared" si="14"/>
        <v>282.05268360760817</v>
      </c>
    </row>
    <row r="70" spans="1:14" x14ac:dyDescent="0.3">
      <c r="A70">
        <v>69</v>
      </c>
      <c r="B70">
        <v>1200</v>
      </c>
      <c r="C70" s="1">
        <v>1430000</v>
      </c>
      <c r="D70" s="1">
        <v>51100</v>
      </c>
      <c r="E70" s="1"/>
      <c r="F70" s="2">
        <f t="shared" si="6"/>
        <v>1119.3737769080235</v>
      </c>
      <c r="G70" s="1"/>
      <c r="H70" s="2"/>
      <c r="I70" s="1"/>
      <c r="J70" s="1">
        <f t="shared" si="10"/>
        <v>1.1193737769080235E-6</v>
      </c>
      <c r="K70" s="1">
        <f t="shared" si="11"/>
        <v>3.6765040039098618E-9</v>
      </c>
      <c r="L70" s="1">
        <f t="shared" si="12"/>
        <v>3.6765040039098618</v>
      </c>
      <c r="M70" s="1">
        <f t="shared" si="13"/>
        <v>6.1275066731831029E-2</v>
      </c>
      <c r="N70" s="2">
        <f t="shared" si="14"/>
        <v>245.1002669273241</v>
      </c>
    </row>
    <row r="71" spans="1:14" x14ac:dyDescent="0.3">
      <c r="A71">
        <v>70</v>
      </c>
      <c r="B71">
        <v>1200</v>
      </c>
      <c r="C71" s="1">
        <v>1540000</v>
      </c>
      <c r="D71" s="1">
        <v>51100</v>
      </c>
      <c r="E71" s="1"/>
      <c r="F71" s="2">
        <f t="shared" si="6"/>
        <v>1205.4794520547946</v>
      </c>
      <c r="G71" s="1"/>
      <c r="H71" s="2"/>
      <c r="I71" s="1"/>
      <c r="J71" s="1">
        <f t="shared" si="10"/>
        <v>1.2054794520547945E-6</v>
      </c>
      <c r="K71" s="1">
        <f t="shared" si="11"/>
        <v>3.9593120042106201E-9</v>
      </c>
      <c r="L71" s="1">
        <f t="shared" si="12"/>
        <v>3.95931200421062</v>
      </c>
      <c r="M71" s="1">
        <f t="shared" si="13"/>
        <v>6.5988533403510338E-2</v>
      </c>
      <c r="N71" s="2">
        <f t="shared" si="14"/>
        <v>263.95413361404133</v>
      </c>
    </row>
    <row r="72" spans="1:14" x14ac:dyDescent="0.3">
      <c r="A72">
        <v>71</v>
      </c>
      <c r="B72">
        <v>1600</v>
      </c>
      <c r="C72" s="1">
        <v>1480000</v>
      </c>
      <c r="D72" s="1">
        <v>51800</v>
      </c>
      <c r="E72" s="1"/>
      <c r="F72" s="2">
        <f t="shared" si="6"/>
        <v>1142.8571428571429</v>
      </c>
      <c r="G72" s="1"/>
      <c r="H72" s="2"/>
      <c r="I72" s="1"/>
      <c r="J72" s="1">
        <f t="shared" si="10"/>
        <v>1.142857142857143E-6</v>
      </c>
      <c r="K72" s="1">
        <f t="shared" si="11"/>
        <v>3.7536334585373417E-9</v>
      </c>
      <c r="L72" s="1">
        <f t="shared" si="12"/>
        <v>3.7536334585373416</v>
      </c>
      <c r="M72" s="1">
        <f t="shared" si="13"/>
        <v>6.256055764228903E-2</v>
      </c>
      <c r="N72" s="2">
        <f t="shared" si="14"/>
        <v>250.24223056915611</v>
      </c>
    </row>
    <row r="73" spans="1:14" x14ac:dyDescent="0.3">
      <c r="A73">
        <v>72</v>
      </c>
      <c r="B73">
        <v>1600</v>
      </c>
      <c r="C73" s="1">
        <v>1590000</v>
      </c>
      <c r="D73" s="1">
        <v>50000</v>
      </c>
      <c r="E73" s="1"/>
      <c r="F73" s="2">
        <f t="shared" si="6"/>
        <v>1272</v>
      </c>
      <c r="G73" s="1"/>
      <c r="H73" s="2"/>
      <c r="I73" s="1"/>
      <c r="J73" s="1">
        <f t="shared" si="10"/>
        <v>1.2720000000000001E-6</v>
      </c>
      <c r="K73" s="1">
        <f t="shared" si="11"/>
        <v>4.1777940393520613E-9</v>
      </c>
      <c r="L73" s="1">
        <f t="shared" si="12"/>
        <v>4.1777940393520616</v>
      </c>
      <c r="M73" s="1">
        <f t="shared" si="13"/>
        <v>6.9629900655867688E-2</v>
      </c>
      <c r="N73" s="2">
        <f t="shared" si="14"/>
        <v>278.51960262347075</v>
      </c>
    </row>
    <row r="74" spans="1:14" x14ac:dyDescent="0.3">
      <c r="C74" s="1"/>
      <c r="D74" s="1"/>
      <c r="E74" s="1"/>
      <c r="F74" s="2"/>
      <c r="G74" s="1"/>
      <c r="H74" s="2"/>
      <c r="I74" s="1"/>
      <c r="J74" s="1"/>
      <c r="K74" s="1"/>
      <c r="L74" s="1"/>
      <c r="M74" s="1"/>
    </row>
    <row r="75" spans="1:14" x14ac:dyDescent="0.3">
      <c r="C75" s="1"/>
      <c r="D75" s="1"/>
      <c r="E75" s="1"/>
      <c r="F75" s="2"/>
      <c r="G75" s="1"/>
      <c r="H75" s="2"/>
      <c r="I75" s="1"/>
      <c r="J75" s="1"/>
      <c r="K75" s="1"/>
      <c r="L75" s="1"/>
      <c r="M75" s="1"/>
    </row>
    <row r="76" spans="1:14" x14ac:dyDescent="0.3">
      <c r="C76" s="1"/>
      <c r="D76" s="1"/>
      <c r="E76" s="1"/>
      <c r="F76" s="2"/>
      <c r="G76" s="1"/>
      <c r="H76" s="2"/>
      <c r="I76" s="1"/>
      <c r="J76" s="1"/>
      <c r="K76" s="1"/>
      <c r="L76" s="1"/>
      <c r="M76" s="1"/>
    </row>
    <row r="77" spans="1:14" x14ac:dyDescent="0.3">
      <c r="C77" s="1"/>
      <c r="D77" s="1"/>
      <c r="E77" s="1"/>
      <c r="F77" s="2"/>
      <c r="G77" s="1"/>
      <c r="H77" s="2"/>
      <c r="I77" s="1"/>
      <c r="J77" s="1"/>
      <c r="K77" s="1"/>
      <c r="L77" s="1"/>
      <c r="M77" s="1"/>
    </row>
    <row r="78" spans="1:14" x14ac:dyDescent="0.3">
      <c r="C78" s="1"/>
      <c r="D78" s="1"/>
      <c r="E78" s="1"/>
      <c r="F78" s="2"/>
      <c r="G78" s="1"/>
      <c r="H78" s="2"/>
      <c r="I78" s="1"/>
      <c r="J78" s="1"/>
      <c r="K78" s="1"/>
      <c r="L78" s="1"/>
      <c r="M78" s="1"/>
    </row>
    <row r="79" spans="1:14" x14ac:dyDescent="0.3">
      <c r="C79" s="1"/>
      <c r="D79" s="1"/>
      <c r="E79" s="1"/>
      <c r="F79" s="2"/>
      <c r="G79" s="1"/>
      <c r="H79" s="2"/>
      <c r="I79" s="1"/>
      <c r="J79" s="1"/>
      <c r="K79" s="1"/>
      <c r="L79" s="1"/>
      <c r="M79" s="1"/>
    </row>
    <row r="80" spans="1:14" x14ac:dyDescent="0.3">
      <c r="C80" s="1"/>
      <c r="D80" s="1"/>
      <c r="E80" s="1"/>
      <c r="F80" s="2"/>
      <c r="G80" s="1"/>
      <c r="H80" s="2"/>
      <c r="I80" s="1"/>
      <c r="J80" s="1"/>
      <c r="K80" s="1"/>
      <c r="L80" s="1"/>
      <c r="M80" s="1"/>
    </row>
    <row r="81" spans="3:13" x14ac:dyDescent="0.3">
      <c r="C81" s="1"/>
      <c r="D81" s="1"/>
      <c r="E81" s="1"/>
      <c r="F81" s="2"/>
      <c r="G81" s="1"/>
      <c r="H81" s="2"/>
      <c r="I81" s="1"/>
      <c r="J81" s="1"/>
      <c r="K81" s="1"/>
      <c r="L81" s="1"/>
      <c r="M81" s="1"/>
    </row>
    <row r="82" spans="3:13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3:13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3:13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3:13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3:13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3:13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3:13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3:13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3:13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3:13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3:13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3:13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3:13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3:13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3:13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opLeftCell="A46" workbookViewId="0">
      <selection activeCell="A2" sqref="A2:A73"/>
    </sheetView>
  </sheetViews>
  <sheetFormatPr defaultRowHeight="14.4" x14ac:dyDescent="0.3"/>
  <sheetData>
    <row r="1" spans="1:11" x14ac:dyDescent="0.3">
      <c r="E1" t="s">
        <v>12</v>
      </c>
      <c r="F1">
        <v>100</v>
      </c>
      <c r="G1">
        <v>300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100</v>
      </c>
      <c r="B2">
        <v>14.243585548052469</v>
      </c>
      <c r="E2">
        <v>15</v>
      </c>
      <c r="F2">
        <f>B2</f>
        <v>14.243585548052469</v>
      </c>
      <c r="G2">
        <f>B3</f>
        <v>39.866176042396596</v>
      </c>
      <c r="H2">
        <f>B4</f>
        <v>47.221324717020835</v>
      </c>
      <c r="I2">
        <f>B5</f>
        <v>49.655806630720619</v>
      </c>
      <c r="J2">
        <f>B6</f>
        <v>51.22883399387441</v>
      </c>
      <c r="K2">
        <f>B7</f>
        <v>52.726037980921184</v>
      </c>
    </row>
    <row r="3" spans="1:11" x14ac:dyDescent="0.3">
      <c r="A3">
        <v>300</v>
      </c>
      <c r="B3">
        <v>39.866176042396596</v>
      </c>
      <c r="E3">
        <v>30</v>
      </c>
      <c r="F3">
        <f>B8</f>
        <v>23.355941519787901</v>
      </c>
      <c r="G3">
        <f>B9</f>
        <v>85.399713405253578</v>
      </c>
      <c r="H3">
        <f>B10</f>
        <v>109.34150966270133</v>
      </c>
      <c r="I3">
        <f>B11</f>
        <v>105.75589702684043</v>
      </c>
      <c r="J3">
        <f>B12</f>
        <v>114.97683362704353</v>
      </c>
      <c r="K3">
        <f>B13</f>
        <v>111.48706003232088</v>
      </c>
    </row>
    <row r="4" spans="1:11" x14ac:dyDescent="0.3">
      <c r="A4">
        <v>500</v>
      </c>
      <c r="B4">
        <v>47.221324717020835</v>
      </c>
      <c r="E4">
        <v>45</v>
      </c>
      <c r="F4">
        <f>B14</f>
        <v>31.715352243596879</v>
      </c>
      <c r="G4">
        <f>B15</f>
        <v>154.51949115225531</v>
      </c>
      <c r="H4">
        <f>B16</f>
        <v>182.85901751975268</v>
      </c>
      <c r="I4">
        <f>B17</f>
        <v>188.97960980741249</v>
      </c>
      <c r="J4">
        <f>B18</f>
        <v>185.03826908282667</v>
      </c>
      <c r="K4">
        <f>B19</f>
        <v>171.50631962011553</v>
      </c>
    </row>
    <row r="5" spans="1:11" x14ac:dyDescent="0.3">
      <c r="A5">
        <v>800</v>
      </c>
      <c r="B5">
        <v>49.655806630720619</v>
      </c>
      <c r="E5">
        <v>60</v>
      </c>
      <c r="F5">
        <f>B20</f>
        <v>42.177924345930343</v>
      </c>
      <c r="G5">
        <f>B21</f>
        <v>214.01619924446305</v>
      </c>
      <c r="H5">
        <f>B22</f>
        <v>221.32655165889722</v>
      </c>
      <c r="I5">
        <f>B23</f>
        <v>263.4811867507193</v>
      </c>
      <c r="J5">
        <f>B24</f>
        <v>259.51046133097674</v>
      </c>
      <c r="K5">
        <f>B25</f>
        <v>249.26662733106974</v>
      </c>
    </row>
    <row r="6" spans="1:11" x14ac:dyDescent="0.3">
      <c r="A6">
        <v>1200</v>
      </c>
      <c r="B6">
        <v>51.22883399387441</v>
      </c>
      <c r="E6" t="s">
        <v>14</v>
      </c>
      <c r="F6">
        <v>100</v>
      </c>
      <c r="G6">
        <v>300</v>
      </c>
      <c r="H6">
        <v>500</v>
      </c>
      <c r="I6">
        <v>800</v>
      </c>
      <c r="J6">
        <v>1200</v>
      </c>
      <c r="K6">
        <v>1600</v>
      </c>
    </row>
    <row r="7" spans="1:11" x14ac:dyDescent="0.3">
      <c r="A7">
        <v>1600</v>
      </c>
      <c r="B7">
        <v>52.726037980921184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</row>
    <row r="8" spans="1:11" x14ac:dyDescent="0.3">
      <c r="A8">
        <v>100</v>
      </c>
      <c r="B8">
        <v>23.355941519787901</v>
      </c>
      <c r="E8">
        <v>15</v>
      </c>
      <c r="F8">
        <f>B26</f>
        <v>12.451812195790536</v>
      </c>
      <c r="G8">
        <f>B28</f>
        <v>30.88927533588021</v>
      </c>
      <c r="H8">
        <f>B30</f>
        <v>43.22610943990918</v>
      </c>
      <c r="I8">
        <f>B32</f>
        <v>47.285034978711707</v>
      </c>
      <c r="J8">
        <f>B34</f>
        <v>51.25201596025601</v>
      </c>
      <c r="K8">
        <f>B36</f>
        <v>52.125355314911253</v>
      </c>
    </row>
    <row r="9" spans="1:11" x14ac:dyDescent="0.3">
      <c r="A9">
        <v>300</v>
      </c>
      <c r="B9">
        <v>85.399713405253578</v>
      </c>
      <c r="E9">
        <v>30</v>
      </c>
      <c r="F9">
        <f>B38</f>
        <v>16.86007028459689</v>
      </c>
      <c r="G9">
        <f>B40</f>
        <v>80.224715094229438</v>
      </c>
      <c r="H9">
        <f>B42</f>
        <v>109.48097587400579</v>
      </c>
      <c r="I9">
        <f>B44</f>
        <v>115.56071273882533</v>
      </c>
      <c r="J9">
        <f>B46</f>
        <v>119.67691408517275</v>
      </c>
      <c r="K9">
        <f>B48</f>
        <v>111.68756918619503</v>
      </c>
    </row>
    <row r="10" spans="1:11" x14ac:dyDescent="0.3">
      <c r="A10">
        <v>500</v>
      </c>
      <c r="B10">
        <v>109.34150966270133</v>
      </c>
      <c r="E10">
        <v>45</v>
      </c>
      <c r="F10">
        <f>B50</f>
        <v>21.794352406546267</v>
      </c>
      <c r="G10">
        <f>B52</f>
        <v>129.55610135110072</v>
      </c>
      <c r="H10">
        <f>B54</f>
        <v>169.85064759076525</v>
      </c>
      <c r="I10">
        <f>B56</f>
        <v>172.01019055154413</v>
      </c>
      <c r="J10">
        <f>B58</f>
        <v>179.57421187844659</v>
      </c>
      <c r="K10">
        <f>B60</f>
        <v>181.68271534472976</v>
      </c>
    </row>
    <row r="11" spans="1:11" x14ac:dyDescent="0.3">
      <c r="A11">
        <v>800</v>
      </c>
      <c r="B11">
        <v>105.75589702684043</v>
      </c>
      <c r="E11">
        <v>60</v>
      </c>
      <c r="F11">
        <f>B62</f>
        <v>28.844026336036134</v>
      </c>
      <c r="G11">
        <f>B64</f>
        <v>182.83105314943313</v>
      </c>
      <c r="H11">
        <f>B66</f>
        <v>241.54960571780646</v>
      </c>
      <c r="I11">
        <f>B68</f>
        <v>236.56920147620215</v>
      </c>
      <c r="J11">
        <f>B70</f>
        <v>245.1002669273241</v>
      </c>
      <c r="K11">
        <f>B72</f>
        <v>250.24223056915611</v>
      </c>
    </row>
    <row r="12" spans="1:11" x14ac:dyDescent="0.3">
      <c r="A12">
        <v>1200</v>
      </c>
      <c r="B12">
        <v>114.97683362704353</v>
      </c>
      <c r="E12" t="s">
        <v>14</v>
      </c>
      <c r="F12">
        <v>100</v>
      </c>
      <c r="G12">
        <v>300</v>
      </c>
      <c r="H12">
        <v>500</v>
      </c>
      <c r="I12">
        <v>800</v>
      </c>
      <c r="J12">
        <v>1200</v>
      </c>
      <c r="K12">
        <v>1600</v>
      </c>
    </row>
    <row r="13" spans="1:11" x14ac:dyDescent="0.3">
      <c r="A13">
        <v>1600</v>
      </c>
      <c r="B13">
        <v>111.48706003232088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 x14ac:dyDescent="0.3">
      <c r="A14">
        <v>100</v>
      </c>
      <c r="B14">
        <v>31.715352243596879</v>
      </c>
      <c r="E14">
        <v>15</v>
      </c>
      <c r="F14">
        <f>B27</f>
        <v>13.214162674069527</v>
      </c>
      <c r="G14">
        <f>B29</f>
        <v>34.681221887604508</v>
      </c>
      <c r="H14">
        <f>B31</f>
        <v>49.301454380788961</v>
      </c>
      <c r="I14">
        <f>B33</f>
        <v>52.550868419522772</v>
      </c>
      <c r="J14">
        <f>B35</f>
        <v>56.205981314843918</v>
      </c>
      <c r="K14">
        <f>B37</f>
        <v>57.819640383459308</v>
      </c>
    </row>
    <row r="15" spans="1:11" x14ac:dyDescent="0.3">
      <c r="A15">
        <v>300</v>
      </c>
      <c r="B15">
        <v>154.51949115225531</v>
      </c>
      <c r="E15">
        <v>30</v>
      </c>
      <c r="F15">
        <f>B39</f>
        <v>21.818193461710258</v>
      </c>
      <c r="G15">
        <f>B41</f>
        <v>75.541873353063991</v>
      </c>
      <c r="H15">
        <f>B43</f>
        <v>110.1471887089389</v>
      </c>
      <c r="I15">
        <f>B45</f>
        <v>125.79048750626507</v>
      </c>
      <c r="J15">
        <f>B47</f>
        <v>129.9978831637801</v>
      </c>
      <c r="K15">
        <f>B49</f>
        <v>127.79880452218575</v>
      </c>
    </row>
    <row r="16" spans="1:11" x14ac:dyDescent="0.3">
      <c r="A16">
        <v>500</v>
      </c>
      <c r="B16">
        <v>182.85901751975268</v>
      </c>
      <c r="E16">
        <v>45</v>
      </c>
      <c r="F16">
        <f>B51</f>
        <v>25.297545881566386</v>
      </c>
      <c r="G16">
        <f>B53</f>
        <v>141.67599495515512</v>
      </c>
      <c r="H16">
        <f>B55</f>
        <v>178.59365776319299</v>
      </c>
      <c r="I16">
        <f>B57</f>
        <v>200.83134427843098</v>
      </c>
      <c r="J16">
        <f>B59</f>
        <v>195.01298827557281</v>
      </c>
      <c r="K16">
        <f>B61</f>
        <v>206.60119640739805</v>
      </c>
    </row>
    <row r="17" spans="1:11" x14ac:dyDescent="0.3">
      <c r="A17">
        <v>800</v>
      </c>
      <c r="B17">
        <v>188.97960980741249</v>
      </c>
      <c r="E17">
        <v>60</v>
      </c>
      <c r="F17">
        <f>B63</f>
        <v>31.810453038452042</v>
      </c>
      <c r="G17">
        <f>B65</f>
        <v>206.92127415698039</v>
      </c>
      <c r="H17">
        <f>B67</f>
        <v>258.81584018180382</v>
      </c>
      <c r="I17">
        <f>B69</f>
        <v>282.05268360760817</v>
      </c>
      <c r="J17">
        <f>B71</f>
        <v>263.95413361404133</v>
      </c>
      <c r="K17">
        <f>B73</f>
        <v>278.51960262347075</v>
      </c>
    </row>
    <row r="18" spans="1:11" x14ac:dyDescent="0.3">
      <c r="A18">
        <v>1200</v>
      </c>
      <c r="B18">
        <v>185.03826908282667</v>
      </c>
    </row>
    <row r="19" spans="1:11" x14ac:dyDescent="0.3">
      <c r="A19">
        <v>1600</v>
      </c>
      <c r="B19">
        <v>171.50631962011553</v>
      </c>
    </row>
    <row r="20" spans="1:11" x14ac:dyDescent="0.3">
      <c r="A20">
        <v>100</v>
      </c>
      <c r="B20">
        <v>42.177924345930343</v>
      </c>
    </row>
    <row r="21" spans="1:11" x14ac:dyDescent="0.3">
      <c r="A21">
        <v>300</v>
      </c>
      <c r="B21">
        <v>214.01619924446305</v>
      </c>
    </row>
    <row r="22" spans="1:11" x14ac:dyDescent="0.3">
      <c r="A22">
        <v>500</v>
      </c>
      <c r="B22">
        <v>221.32655165889722</v>
      </c>
    </row>
    <row r="23" spans="1:11" x14ac:dyDescent="0.3">
      <c r="A23">
        <v>800</v>
      </c>
      <c r="B23">
        <v>263.4811867507193</v>
      </c>
    </row>
    <row r="24" spans="1:11" x14ac:dyDescent="0.3">
      <c r="A24">
        <v>1200</v>
      </c>
      <c r="B24">
        <v>259.51046133097674</v>
      </c>
    </row>
    <row r="25" spans="1:11" x14ac:dyDescent="0.3">
      <c r="A25">
        <v>1600</v>
      </c>
      <c r="B25">
        <v>249.26662733106974</v>
      </c>
    </row>
    <row r="26" spans="1:11" x14ac:dyDescent="0.3">
      <c r="A26">
        <v>100</v>
      </c>
      <c r="B26">
        <v>12.451812195790536</v>
      </c>
    </row>
    <row r="27" spans="1:11" x14ac:dyDescent="0.3">
      <c r="A27">
        <v>100</v>
      </c>
      <c r="B27">
        <v>13.214162674069527</v>
      </c>
    </row>
    <row r="28" spans="1:11" x14ac:dyDescent="0.3">
      <c r="A28">
        <v>300</v>
      </c>
      <c r="B28">
        <v>30.88927533588021</v>
      </c>
    </row>
    <row r="29" spans="1:11" x14ac:dyDescent="0.3">
      <c r="A29">
        <v>300</v>
      </c>
      <c r="B29">
        <v>34.681221887604508</v>
      </c>
    </row>
    <row r="30" spans="1:11" x14ac:dyDescent="0.3">
      <c r="A30">
        <v>500</v>
      </c>
      <c r="B30">
        <v>43.22610943990918</v>
      </c>
    </row>
    <row r="31" spans="1:11" x14ac:dyDescent="0.3">
      <c r="A31">
        <v>500</v>
      </c>
      <c r="B31">
        <v>49.301454380788961</v>
      </c>
    </row>
    <row r="32" spans="1:11" x14ac:dyDescent="0.3">
      <c r="A32">
        <v>800</v>
      </c>
      <c r="B32">
        <v>47.285034978711707</v>
      </c>
    </row>
    <row r="33" spans="1:2" x14ac:dyDescent="0.3">
      <c r="A33">
        <v>800</v>
      </c>
      <c r="B33">
        <v>52.550868419522772</v>
      </c>
    </row>
    <row r="34" spans="1:2" x14ac:dyDescent="0.3">
      <c r="A34">
        <v>1200</v>
      </c>
      <c r="B34">
        <v>51.25201596025601</v>
      </c>
    </row>
    <row r="35" spans="1:2" x14ac:dyDescent="0.3">
      <c r="A35">
        <v>1200</v>
      </c>
      <c r="B35">
        <v>56.205981314843918</v>
      </c>
    </row>
    <row r="36" spans="1:2" x14ac:dyDescent="0.3">
      <c r="A36">
        <v>1600</v>
      </c>
      <c r="B36">
        <v>52.125355314911253</v>
      </c>
    </row>
    <row r="37" spans="1:2" x14ac:dyDescent="0.3">
      <c r="A37">
        <v>1600</v>
      </c>
      <c r="B37">
        <v>57.819640383459308</v>
      </c>
    </row>
    <row r="38" spans="1:2" x14ac:dyDescent="0.3">
      <c r="A38">
        <v>100</v>
      </c>
      <c r="B38">
        <v>16.86007028459689</v>
      </c>
    </row>
    <row r="39" spans="1:2" x14ac:dyDescent="0.3">
      <c r="A39">
        <v>100</v>
      </c>
      <c r="B39">
        <v>21.818193461710258</v>
      </c>
    </row>
    <row r="40" spans="1:2" x14ac:dyDescent="0.3">
      <c r="A40">
        <v>300</v>
      </c>
      <c r="B40">
        <v>80.224715094229438</v>
      </c>
    </row>
    <row r="41" spans="1:2" x14ac:dyDescent="0.3">
      <c r="A41">
        <v>300</v>
      </c>
      <c r="B41">
        <v>75.541873353063991</v>
      </c>
    </row>
    <row r="42" spans="1:2" x14ac:dyDescent="0.3">
      <c r="A42">
        <v>500</v>
      </c>
      <c r="B42">
        <v>109.48097587400579</v>
      </c>
    </row>
    <row r="43" spans="1:2" x14ac:dyDescent="0.3">
      <c r="A43">
        <v>500</v>
      </c>
      <c r="B43">
        <v>110.1471887089389</v>
      </c>
    </row>
    <row r="44" spans="1:2" x14ac:dyDescent="0.3">
      <c r="A44">
        <v>800</v>
      </c>
      <c r="B44">
        <v>115.56071273882533</v>
      </c>
    </row>
    <row r="45" spans="1:2" x14ac:dyDescent="0.3">
      <c r="A45">
        <v>800</v>
      </c>
      <c r="B45">
        <v>125.79048750626507</v>
      </c>
    </row>
    <row r="46" spans="1:2" x14ac:dyDescent="0.3">
      <c r="A46">
        <v>1200</v>
      </c>
      <c r="B46">
        <v>119.67691408517275</v>
      </c>
    </row>
    <row r="47" spans="1:2" x14ac:dyDescent="0.3">
      <c r="A47">
        <v>1200</v>
      </c>
      <c r="B47">
        <v>129.9978831637801</v>
      </c>
    </row>
    <row r="48" spans="1:2" x14ac:dyDescent="0.3">
      <c r="A48">
        <v>1600</v>
      </c>
      <c r="B48">
        <v>111.68756918619503</v>
      </c>
    </row>
    <row r="49" spans="1:2" x14ac:dyDescent="0.3">
      <c r="A49">
        <v>1600</v>
      </c>
      <c r="B49">
        <v>127.79880452218575</v>
      </c>
    </row>
    <row r="50" spans="1:2" x14ac:dyDescent="0.3">
      <c r="A50">
        <v>100</v>
      </c>
      <c r="B50">
        <v>21.794352406546267</v>
      </c>
    </row>
    <row r="51" spans="1:2" x14ac:dyDescent="0.3">
      <c r="A51">
        <v>100</v>
      </c>
      <c r="B51">
        <v>25.297545881566386</v>
      </c>
    </row>
    <row r="52" spans="1:2" x14ac:dyDescent="0.3">
      <c r="A52">
        <v>300</v>
      </c>
      <c r="B52">
        <v>129.55610135110072</v>
      </c>
    </row>
    <row r="53" spans="1:2" x14ac:dyDescent="0.3">
      <c r="A53">
        <v>300</v>
      </c>
      <c r="B53">
        <v>141.67599495515512</v>
      </c>
    </row>
    <row r="54" spans="1:2" x14ac:dyDescent="0.3">
      <c r="A54">
        <v>500</v>
      </c>
      <c r="B54">
        <v>169.85064759076525</v>
      </c>
    </row>
    <row r="55" spans="1:2" x14ac:dyDescent="0.3">
      <c r="A55">
        <v>500</v>
      </c>
      <c r="B55">
        <v>178.59365776319299</v>
      </c>
    </row>
    <row r="56" spans="1:2" x14ac:dyDescent="0.3">
      <c r="A56">
        <v>800</v>
      </c>
      <c r="B56">
        <v>172.01019055154413</v>
      </c>
    </row>
    <row r="57" spans="1:2" x14ac:dyDescent="0.3">
      <c r="A57">
        <v>800</v>
      </c>
      <c r="B57">
        <v>200.83134427843098</v>
      </c>
    </row>
    <row r="58" spans="1:2" x14ac:dyDescent="0.3">
      <c r="A58">
        <v>1200</v>
      </c>
      <c r="B58">
        <v>179.57421187844659</v>
      </c>
    </row>
    <row r="59" spans="1:2" x14ac:dyDescent="0.3">
      <c r="A59">
        <v>1200</v>
      </c>
      <c r="B59">
        <v>195.01298827557281</v>
      </c>
    </row>
    <row r="60" spans="1:2" x14ac:dyDescent="0.3">
      <c r="A60">
        <v>1600</v>
      </c>
      <c r="B60">
        <v>181.68271534472976</v>
      </c>
    </row>
    <row r="61" spans="1:2" x14ac:dyDescent="0.3">
      <c r="A61">
        <v>1600</v>
      </c>
      <c r="B61">
        <v>206.60119640739805</v>
      </c>
    </row>
    <row r="62" spans="1:2" x14ac:dyDescent="0.3">
      <c r="A62">
        <v>100</v>
      </c>
      <c r="B62">
        <v>28.844026336036134</v>
      </c>
    </row>
    <row r="63" spans="1:2" x14ac:dyDescent="0.3">
      <c r="A63">
        <v>100</v>
      </c>
      <c r="B63">
        <v>31.810453038452042</v>
      </c>
    </row>
    <row r="64" spans="1:2" x14ac:dyDescent="0.3">
      <c r="A64">
        <v>300</v>
      </c>
      <c r="B64">
        <v>182.83105314943313</v>
      </c>
    </row>
    <row r="65" spans="1:2" x14ac:dyDescent="0.3">
      <c r="A65">
        <v>300</v>
      </c>
      <c r="B65">
        <v>206.92127415698039</v>
      </c>
    </row>
    <row r="66" spans="1:2" x14ac:dyDescent="0.3">
      <c r="A66">
        <v>500</v>
      </c>
      <c r="B66">
        <v>241.54960571780646</v>
      </c>
    </row>
    <row r="67" spans="1:2" x14ac:dyDescent="0.3">
      <c r="A67">
        <v>500</v>
      </c>
      <c r="B67">
        <v>258.81584018180382</v>
      </c>
    </row>
    <row r="68" spans="1:2" x14ac:dyDescent="0.3">
      <c r="A68">
        <v>800</v>
      </c>
      <c r="B68">
        <v>236.56920147620215</v>
      </c>
    </row>
    <row r="69" spans="1:2" x14ac:dyDescent="0.3">
      <c r="A69">
        <v>800</v>
      </c>
      <c r="B69">
        <v>282.05268360760817</v>
      </c>
    </row>
    <row r="70" spans="1:2" x14ac:dyDescent="0.3">
      <c r="A70">
        <v>1200</v>
      </c>
      <c r="B70">
        <v>245.1002669273241</v>
      </c>
    </row>
    <row r="71" spans="1:2" x14ac:dyDescent="0.3">
      <c r="A71">
        <v>1200</v>
      </c>
      <c r="B71">
        <v>263.95413361404133</v>
      </c>
    </row>
    <row r="72" spans="1:2" x14ac:dyDescent="0.3">
      <c r="A72">
        <v>1600</v>
      </c>
      <c r="B72">
        <v>250.24223056915611</v>
      </c>
    </row>
    <row r="73" spans="1:2" x14ac:dyDescent="0.3">
      <c r="A73">
        <v>1600</v>
      </c>
      <c r="B73">
        <v>278.51960262347075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"/>
  <sheetViews>
    <sheetView topLeftCell="A25" workbookViewId="0">
      <selection activeCell="T48" sqref="T48"/>
    </sheetView>
  </sheetViews>
  <sheetFormatPr defaultRowHeight="14.4" x14ac:dyDescent="0.3"/>
  <sheetData>
    <row r="1" spans="1:11" x14ac:dyDescent="0.3">
      <c r="A1" s="5" t="s">
        <v>12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14.243585548052469</v>
      </c>
      <c r="C3" s="4">
        <v>39.866176042396596</v>
      </c>
      <c r="D3" s="4">
        <v>47.221324717020835</v>
      </c>
      <c r="E3" s="4">
        <v>49.655806630720619</v>
      </c>
      <c r="F3" s="4">
        <v>51.22883399387441</v>
      </c>
      <c r="G3" s="4">
        <v>52.726037980921184</v>
      </c>
      <c r="H3" s="4"/>
      <c r="I3" s="4"/>
      <c r="J3" s="4"/>
      <c r="K3" s="4"/>
    </row>
    <row r="4" spans="1:11" x14ac:dyDescent="0.3">
      <c r="A4" s="4">
        <v>30</v>
      </c>
      <c r="B4" s="4">
        <v>23.355941519787901</v>
      </c>
      <c r="C4" s="4">
        <v>85.399713405253578</v>
      </c>
      <c r="D4" s="4">
        <v>109.34150966270133</v>
      </c>
      <c r="E4" s="4">
        <v>105.75589702684043</v>
      </c>
      <c r="F4" s="4">
        <v>114.97683362704353</v>
      </c>
      <c r="G4" s="4">
        <v>111.48706003232088</v>
      </c>
      <c r="H4" s="4"/>
      <c r="I4" s="4"/>
      <c r="J4" s="4"/>
      <c r="K4" s="4"/>
    </row>
    <row r="5" spans="1:11" x14ac:dyDescent="0.3">
      <c r="A5" s="4">
        <v>45</v>
      </c>
      <c r="B5" s="4">
        <v>31.715352243596879</v>
      </c>
      <c r="C5" s="4">
        <v>154.51949115225531</v>
      </c>
      <c r="D5" s="4">
        <v>182.85901751975268</v>
      </c>
      <c r="E5" s="4">
        <v>188.97960980741249</v>
      </c>
      <c r="F5" s="4">
        <v>185.03826908282667</v>
      </c>
      <c r="G5" s="4">
        <v>171.50631962011553</v>
      </c>
      <c r="H5" s="4"/>
      <c r="I5" s="4"/>
      <c r="J5" s="4"/>
      <c r="K5" s="4"/>
    </row>
    <row r="6" spans="1:11" x14ac:dyDescent="0.3">
      <c r="A6" s="4">
        <v>60</v>
      </c>
      <c r="B6" s="4">
        <v>42.177924345930343</v>
      </c>
      <c r="C6" s="4">
        <v>214.01619924446305</v>
      </c>
      <c r="D6" s="4">
        <v>221.32655165889722</v>
      </c>
      <c r="E6" s="4">
        <v>263.4811867507193</v>
      </c>
      <c r="F6" s="4">
        <v>259.51046133097674</v>
      </c>
      <c r="G6" s="4">
        <v>249.26662733106974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0.67889999999999995</v>
      </c>
    </row>
    <row r="61" spans="1:2" x14ac:dyDescent="0.3">
      <c r="A61">
        <v>300</v>
      </c>
      <c r="B61">
        <v>3.6179000000000001</v>
      </c>
    </row>
    <row r="62" spans="1:2" x14ac:dyDescent="0.3">
      <c r="A62">
        <v>500</v>
      </c>
      <c r="B62">
        <v>3.8553000000000002</v>
      </c>
    </row>
    <row r="63" spans="1:2" x14ac:dyDescent="0.3">
      <c r="A63">
        <v>800</v>
      </c>
      <c r="B63">
        <v>4.4419000000000004</v>
      </c>
    </row>
    <row r="64" spans="1:2" x14ac:dyDescent="0.3">
      <c r="A64">
        <v>1200</v>
      </c>
      <c r="B64">
        <v>4.3521999999999998</v>
      </c>
    </row>
    <row r="65" spans="1:2" x14ac:dyDescent="0.3">
      <c r="A65">
        <v>1600</v>
      </c>
      <c r="B65">
        <v>4.1154000000000002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5"/>
  <sheetViews>
    <sheetView topLeftCell="A25" workbookViewId="0">
      <selection activeCell="E68" sqref="E68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12.451812195790536</v>
      </c>
      <c r="C3" s="4">
        <v>30.88927533588021</v>
      </c>
      <c r="D3" s="4">
        <v>43.22610943990918</v>
      </c>
      <c r="E3" s="4">
        <v>47.285034978711707</v>
      </c>
      <c r="F3" s="4">
        <v>51.25201596025601</v>
      </c>
      <c r="G3" s="4">
        <v>52.125355314911253</v>
      </c>
      <c r="H3" s="4"/>
      <c r="I3" s="4"/>
      <c r="J3" s="4"/>
      <c r="K3" s="4"/>
    </row>
    <row r="4" spans="1:11" x14ac:dyDescent="0.3">
      <c r="A4" s="4">
        <v>30</v>
      </c>
      <c r="B4" s="4">
        <v>16.86007028459689</v>
      </c>
      <c r="C4" s="4">
        <v>80.224715094229438</v>
      </c>
      <c r="D4" s="4">
        <v>109.48097587400579</v>
      </c>
      <c r="E4" s="4">
        <v>115.56071273882533</v>
      </c>
      <c r="F4" s="4">
        <v>119.67691408517275</v>
      </c>
      <c r="G4" s="4">
        <v>111.68756918619503</v>
      </c>
      <c r="H4" s="4"/>
      <c r="I4" s="4"/>
      <c r="J4" s="4"/>
      <c r="K4" s="4"/>
    </row>
    <row r="5" spans="1:11" x14ac:dyDescent="0.3">
      <c r="A5" s="4">
        <v>45</v>
      </c>
      <c r="B5" s="4">
        <v>21.794352406546267</v>
      </c>
      <c r="C5" s="4">
        <v>129.55610135110072</v>
      </c>
      <c r="D5" s="4">
        <v>169.85064759076525</v>
      </c>
      <c r="E5" s="4">
        <v>172.01019055154413</v>
      </c>
      <c r="F5" s="4">
        <v>179.57421187844659</v>
      </c>
      <c r="G5" s="4">
        <v>181.68271534472976</v>
      </c>
      <c r="H5" s="4"/>
      <c r="I5" s="4"/>
      <c r="J5" s="4"/>
      <c r="K5" s="4"/>
    </row>
    <row r="6" spans="1:11" x14ac:dyDescent="0.3">
      <c r="A6" s="4">
        <v>60</v>
      </c>
      <c r="B6">
        <v>28.844026336036134</v>
      </c>
      <c r="C6" s="4">
        <v>182.83105314943313</v>
      </c>
      <c r="D6" s="4">
        <v>241.54960571780646</v>
      </c>
      <c r="E6" s="4">
        <v>236.56920147620215</v>
      </c>
      <c r="F6" s="4">
        <v>245.1002669273241</v>
      </c>
      <c r="G6" s="4">
        <v>250.24223056915611</v>
      </c>
      <c r="H6" s="4"/>
      <c r="I6" s="4"/>
      <c r="J6" s="4"/>
      <c r="K6" s="4"/>
    </row>
    <row r="7" spans="1:11" x14ac:dyDescent="0.3">
      <c r="B7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0.44690000000000002</v>
      </c>
    </row>
    <row r="61" spans="1:2" x14ac:dyDescent="0.3">
      <c r="A61">
        <v>300</v>
      </c>
      <c r="B61">
        <v>3.0954999999999999</v>
      </c>
    </row>
    <row r="62" spans="1:2" x14ac:dyDescent="0.3">
      <c r="A62">
        <v>500</v>
      </c>
      <c r="B62">
        <v>4.0648</v>
      </c>
    </row>
    <row r="63" spans="1:2" x14ac:dyDescent="0.3">
      <c r="A63">
        <v>800</v>
      </c>
      <c r="B63">
        <v>3.9857999999999998</v>
      </c>
    </row>
    <row r="64" spans="1:2" x14ac:dyDescent="0.3">
      <c r="A64">
        <v>1200</v>
      </c>
      <c r="B64">
        <v>4.1234999999999999</v>
      </c>
    </row>
    <row r="65" spans="1:2" x14ac:dyDescent="0.3">
      <c r="A65">
        <v>1600</v>
      </c>
      <c r="B65">
        <v>4.2003000000000004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5"/>
  <sheetViews>
    <sheetView topLeftCell="A31" workbookViewId="0">
      <selection activeCell="C59" sqref="C59:C65"/>
    </sheetView>
  </sheetViews>
  <sheetFormatPr defaultRowHeight="14.4" x14ac:dyDescent="0.3"/>
  <sheetData>
    <row r="1" spans="1:11" x14ac:dyDescent="0.3">
      <c r="A1" s="6" t="s">
        <v>14</v>
      </c>
      <c r="B1">
        <v>100</v>
      </c>
      <c r="C1">
        <v>300</v>
      </c>
      <c r="D1">
        <v>500</v>
      </c>
      <c r="E1">
        <v>800</v>
      </c>
      <c r="F1">
        <v>1200</v>
      </c>
      <c r="G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/>
      <c r="I2" s="4"/>
      <c r="J2" s="4"/>
      <c r="K2" s="4"/>
    </row>
    <row r="3" spans="1:11" x14ac:dyDescent="0.3">
      <c r="A3" s="4">
        <v>15</v>
      </c>
      <c r="B3" s="4">
        <v>13.214162674069527</v>
      </c>
      <c r="C3" s="4">
        <v>34.681221887604508</v>
      </c>
      <c r="D3" s="4">
        <v>49.301454380788961</v>
      </c>
      <c r="E3" s="4">
        <v>52.550868419522772</v>
      </c>
      <c r="F3" s="4">
        <v>56.205981314843918</v>
      </c>
      <c r="G3" s="4">
        <v>57.819640383459308</v>
      </c>
      <c r="H3" s="4"/>
      <c r="I3" s="4"/>
      <c r="J3" s="4"/>
      <c r="K3" s="4"/>
    </row>
    <row r="4" spans="1:11" x14ac:dyDescent="0.3">
      <c r="A4" s="4">
        <v>30</v>
      </c>
      <c r="B4" s="4">
        <v>21.818193461710258</v>
      </c>
      <c r="C4" s="4">
        <v>75.541873353063991</v>
      </c>
      <c r="D4" s="4">
        <v>110.1471887089389</v>
      </c>
      <c r="E4" s="4">
        <v>125.79048750626507</v>
      </c>
      <c r="F4" s="4">
        <v>129.9978831637801</v>
      </c>
      <c r="G4" s="4">
        <v>127.79880452218575</v>
      </c>
      <c r="H4" s="4"/>
      <c r="I4" s="4"/>
      <c r="J4" s="4"/>
      <c r="K4" s="4"/>
    </row>
    <row r="5" spans="1:11" x14ac:dyDescent="0.3">
      <c r="A5" s="4">
        <v>45</v>
      </c>
      <c r="B5" s="4">
        <v>25.297545881566386</v>
      </c>
      <c r="C5" s="4">
        <v>141.67599495515512</v>
      </c>
      <c r="D5" s="4">
        <v>178.59365776319299</v>
      </c>
      <c r="E5" s="4">
        <v>200.83134427843098</v>
      </c>
      <c r="F5" s="4">
        <v>195.01298827557281</v>
      </c>
      <c r="G5" s="4">
        <v>206.60119640739805</v>
      </c>
      <c r="H5" s="4"/>
      <c r="I5" s="4"/>
      <c r="J5" s="4"/>
      <c r="K5" s="4"/>
    </row>
    <row r="6" spans="1:11" x14ac:dyDescent="0.3">
      <c r="A6" s="4">
        <v>60</v>
      </c>
      <c r="B6" s="4">
        <v>31.810453038452042</v>
      </c>
      <c r="C6" s="4">
        <v>206.92127415698039</v>
      </c>
      <c r="D6" s="4">
        <v>258.81584018180382</v>
      </c>
      <c r="E6" s="4">
        <v>282.05268360760817</v>
      </c>
      <c r="F6" s="4">
        <v>263.95413361404133</v>
      </c>
      <c r="G6" s="4">
        <v>278.51960262347075</v>
      </c>
      <c r="H6" s="4"/>
      <c r="I6" s="4"/>
      <c r="J6" s="4"/>
      <c r="K6" s="4"/>
    </row>
    <row r="58" spans="1:2" x14ac:dyDescent="0.3">
      <c r="A58" t="s">
        <v>15</v>
      </c>
      <c r="B58" t="s">
        <v>16</v>
      </c>
    </row>
    <row r="59" spans="1:2" x14ac:dyDescent="0.3">
      <c r="A59">
        <v>0</v>
      </c>
      <c r="B59">
        <v>0</v>
      </c>
    </row>
    <row r="60" spans="1:2" x14ac:dyDescent="0.3">
      <c r="A60">
        <v>100</v>
      </c>
      <c r="B60">
        <v>0.50470000000000004</v>
      </c>
    </row>
    <row r="61" spans="1:2" x14ac:dyDescent="0.3">
      <c r="A61">
        <v>300</v>
      </c>
      <c r="B61">
        <v>3.4771999999999998</v>
      </c>
    </row>
    <row r="62" spans="1:2" x14ac:dyDescent="0.3">
      <c r="A62">
        <v>500</v>
      </c>
      <c r="B62">
        <v>4.3128000000000002</v>
      </c>
    </row>
    <row r="63" spans="1:2" x14ac:dyDescent="0.3">
      <c r="A63">
        <v>800</v>
      </c>
      <c r="B63">
        <v>4.7492000000000001</v>
      </c>
    </row>
    <row r="64" spans="1:2" x14ac:dyDescent="0.3">
      <c r="A64">
        <v>1200</v>
      </c>
      <c r="B64">
        <v>4.4447999999999999</v>
      </c>
    </row>
    <row r="65" spans="1:2" x14ac:dyDescent="0.3">
      <c r="A65">
        <v>1600</v>
      </c>
      <c r="B65">
        <v>4.7054999999999998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AA</vt:lpstr>
      <vt:lpstr>conversion before graphs</vt:lpstr>
      <vt:lpstr>WT</vt:lpstr>
      <vt:lpstr>Mut17N64A_1</vt:lpstr>
      <vt:lpstr>Mut17N64A_2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2019-04-25T00:02:51Z</dcterms:modified>
</cp:coreProperties>
</file>